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0" yWindow="225" windowWidth="14265" windowHeight="10845"/>
  </bookViews>
  <sheets>
    <sheet name="AUC" sheetId="21" r:id="rId1"/>
    <sheet name="WACC" sheetId="7" r:id="rId2"/>
    <sheet name="01ACT BB" sheetId="3" r:id="rId3"/>
    <sheet name="02AGD BB" sheetId="9" r:id="rId4"/>
    <sheet name="03CIT BB" sheetId="8" r:id="rId5"/>
    <sheet name="04END BB" sheetId="10" r:id="rId6"/>
    <sheet name="05ENX BB" sheetId="11" r:id="rId7"/>
    <sheet name="06ERG BB" sheetId="12" r:id="rId8"/>
    <sheet name="07ESS BB" sheetId="13" r:id="rId9"/>
    <sheet name="DNSP stacked data" sheetId="1" r:id="rId10"/>
    <sheet name="08JEN BB" sheetId="15" r:id="rId11"/>
    <sheet name="09PCR BB" sheetId="16" r:id="rId12"/>
    <sheet name="10SAP BB" sheetId="17" r:id="rId13"/>
    <sheet name="11SPD BB" sheetId="18" r:id="rId14"/>
    <sheet name="12TND BB" sheetId="19" r:id="rId15"/>
    <sheet name="13UED BB" sheetId="20" r:id="rId16"/>
    <sheet name="Sheet1" sheetId="4" r:id="rId17"/>
  </sheets>
  <externalReferences>
    <externalReference r:id="rId18"/>
    <externalReference r:id="rId19"/>
  </externalReferences>
  <definedNames>
    <definedName name="_xlnm.Print_Area" localSheetId="0">AUC!$A$132:$J$145</definedName>
    <definedName name="_xlnm.Print_Area" localSheetId="1">WACC!$A$31:$L$58</definedName>
  </definedNames>
  <calcPr calcId="145621" iterate="1"/>
</workbook>
</file>

<file path=xl/calcChain.xml><?xml version="1.0" encoding="utf-8"?>
<calcChain xmlns="http://schemas.openxmlformats.org/spreadsheetml/2006/main">
  <c r="AD27" i="13" l="1"/>
  <c r="AD28" i="13"/>
  <c r="AD30" i="13" s="1"/>
  <c r="AD29" i="13"/>
  <c r="AN27" i="13"/>
  <c r="AN29" i="13" s="1"/>
  <c r="AN28" i="13"/>
  <c r="AN30" i="13" s="1"/>
  <c r="T30" i="13"/>
  <c r="T29" i="13"/>
  <c r="T28" i="13"/>
  <c r="T27" i="13"/>
  <c r="T33" i="13"/>
  <c r="J33" i="13"/>
  <c r="J30" i="13"/>
  <c r="J29" i="13"/>
  <c r="J28" i="13"/>
  <c r="J27" i="13"/>
  <c r="AN28" i="10" l="1"/>
  <c r="AN30" i="10" s="1"/>
  <c r="AN29" i="10"/>
  <c r="AN27" i="10"/>
  <c r="AD30" i="10"/>
  <c r="AD29" i="10"/>
  <c r="AD28" i="10"/>
  <c r="AD27" i="10"/>
  <c r="T27" i="10"/>
  <c r="T29" i="10" s="1"/>
  <c r="T28" i="10"/>
  <c r="T30" i="10" s="1"/>
  <c r="T33" i="10"/>
  <c r="J28" i="10"/>
  <c r="J30" i="10" s="1"/>
  <c r="J27" i="10"/>
  <c r="J29" i="10" s="1"/>
  <c r="J33" i="10"/>
  <c r="AN30" i="9"/>
  <c r="AN29" i="9"/>
  <c r="AN28" i="9"/>
  <c r="AN27" i="9"/>
  <c r="AD30" i="9"/>
  <c r="AD29" i="9"/>
  <c r="AD28" i="9"/>
  <c r="AD27" i="9"/>
  <c r="T33" i="9"/>
  <c r="T30" i="9"/>
  <c r="T29" i="9"/>
  <c r="T27" i="9"/>
  <c r="T28" i="9"/>
  <c r="S28" i="9"/>
  <c r="S27" i="9"/>
  <c r="J33" i="9"/>
  <c r="J29" i="9"/>
  <c r="J30" i="9"/>
  <c r="I30" i="9"/>
  <c r="I29" i="9"/>
  <c r="C28" i="9"/>
  <c r="D28" i="9"/>
  <c r="E28" i="9"/>
  <c r="F28" i="9"/>
  <c r="G28" i="9"/>
  <c r="H28" i="9"/>
  <c r="I28" i="9"/>
  <c r="J28" i="9"/>
  <c r="B28" i="9"/>
  <c r="AN27" i="3"/>
  <c r="AN28" i="3"/>
  <c r="AN29" i="3"/>
  <c r="AN30" i="3"/>
  <c r="AM30" i="3"/>
  <c r="AM29" i="3"/>
  <c r="AM28" i="3"/>
  <c r="AM27" i="3"/>
  <c r="AD27" i="3"/>
  <c r="AD28" i="3"/>
  <c r="AD29" i="3"/>
  <c r="AD30" i="3"/>
  <c r="AC30" i="3"/>
  <c r="AC29" i="3"/>
  <c r="AC28" i="3"/>
  <c r="AC27" i="3"/>
  <c r="T27" i="3"/>
  <c r="T28" i="3"/>
  <c r="T29" i="3"/>
  <c r="T30" i="3"/>
  <c r="S30" i="3"/>
  <c r="S29" i="3"/>
  <c r="S28" i="3"/>
  <c r="S27" i="3"/>
  <c r="J27" i="3"/>
  <c r="J28" i="3"/>
  <c r="J29" i="3"/>
  <c r="J30" i="3"/>
  <c r="I30" i="3"/>
  <c r="I29" i="3"/>
  <c r="I28" i="3"/>
  <c r="I27" i="3"/>
  <c r="AN27" i="19"/>
  <c r="AN28" i="19"/>
  <c r="AN29" i="19"/>
  <c r="AN30" i="19"/>
  <c r="AM30" i="19"/>
  <c r="AM29" i="19"/>
  <c r="AM28" i="19"/>
  <c r="AM27" i="19"/>
  <c r="AD30" i="19"/>
  <c r="AD29" i="19"/>
  <c r="AD28" i="19"/>
  <c r="AD27" i="19"/>
  <c r="T33" i="19"/>
  <c r="S33" i="19"/>
  <c r="T27" i="19"/>
  <c r="T28" i="19"/>
  <c r="T29" i="19"/>
  <c r="T30" i="19"/>
  <c r="S30" i="19"/>
  <c r="S29" i="19"/>
  <c r="S28" i="19"/>
  <c r="S27" i="19"/>
  <c r="J33" i="19"/>
  <c r="I33" i="19"/>
  <c r="J27" i="19"/>
  <c r="J28" i="19"/>
  <c r="J29" i="19"/>
  <c r="J30" i="19"/>
  <c r="I30" i="19"/>
  <c r="I29" i="19"/>
  <c r="I28" i="19"/>
  <c r="I27" i="19"/>
  <c r="AN27" i="17"/>
  <c r="AN28" i="17"/>
  <c r="AN29" i="17"/>
  <c r="AN30" i="17"/>
  <c r="AM30" i="17"/>
  <c r="AM29" i="17"/>
  <c r="AM28" i="17"/>
  <c r="AM27" i="17"/>
  <c r="AD27" i="17"/>
  <c r="AD28" i="17"/>
  <c r="AD29" i="17"/>
  <c r="AD30" i="17"/>
  <c r="AC30" i="17"/>
  <c r="AC29" i="17"/>
  <c r="AC28" i="17"/>
  <c r="AC27" i="17"/>
  <c r="T33" i="17"/>
  <c r="T27" i="17"/>
  <c r="T28" i="17"/>
  <c r="T29" i="17"/>
  <c r="T30" i="17"/>
  <c r="S30" i="17"/>
  <c r="S29" i="17"/>
  <c r="S28" i="17"/>
  <c r="S27" i="17"/>
  <c r="J33" i="17"/>
  <c r="I33" i="17"/>
  <c r="J27" i="17"/>
  <c r="J28" i="17"/>
  <c r="J29" i="17"/>
  <c r="J30" i="17"/>
  <c r="I30" i="17"/>
  <c r="I29" i="17"/>
  <c r="I28" i="17"/>
  <c r="I27" i="17"/>
  <c r="AN27" i="12"/>
  <c r="AN28" i="12"/>
  <c r="AN29" i="12"/>
  <c r="AN30" i="12"/>
  <c r="AM30" i="12"/>
  <c r="AM29" i="12"/>
  <c r="AM28" i="12"/>
  <c r="AM27" i="12"/>
  <c r="AD27" i="12"/>
  <c r="AD28" i="12"/>
  <c r="AD29" i="12"/>
  <c r="AD30" i="12"/>
  <c r="AC30" i="12"/>
  <c r="AC29" i="12"/>
  <c r="AC28" i="12"/>
  <c r="AC27" i="12"/>
  <c r="T33" i="12"/>
  <c r="S33" i="12"/>
  <c r="T33" i="11"/>
  <c r="S33" i="11"/>
  <c r="J33" i="11"/>
  <c r="I33" i="11"/>
  <c r="J33" i="12"/>
  <c r="I33" i="12"/>
  <c r="T27" i="12"/>
  <c r="T29" i="12" s="1"/>
  <c r="T28" i="12"/>
  <c r="T30" i="12"/>
  <c r="S30" i="12"/>
  <c r="S29" i="12"/>
  <c r="S28" i="12"/>
  <c r="S27" i="12"/>
  <c r="J27" i="12"/>
  <c r="J28" i="12"/>
  <c r="J29" i="12"/>
  <c r="J30" i="12"/>
  <c r="I30" i="12"/>
  <c r="I29" i="12"/>
  <c r="I28" i="12"/>
  <c r="I27" i="12"/>
  <c r="AN27" i="11"/>
  <c r="AN28" i="11"/>
  <c r="AN30" i="11" s="1"/>
  <c r="AN29" i="11"/>
  <c r="AM30" i="11"/>
  <c r="AM29" i="11"/>
  <c r="AM28" i="11"/>
  <c r="AM27" i="11"/>
  <c r="AD27" i="11"/>
  <c r="AD28" i="11"/>
  <c r="AD29" i="11"/>
  <c r="AD30" i="11"/>
  <c r="AC30" i="11"/>
  <c r="AC29" i="11"/>
  <c r="AC28" i="11"/>
  <c r="AC27" i="11"/>
  <c r="T27" i="11"/>
  <c r="T28" i="11"/>
  <c r="T29" i="11"/>
  <c r="T30" i="11"/>
  <c r="S30" i="11"/>
  <c r="S29" i="11"/>
  <c r="S28" i="11"/>
  <c r="S27" i="11"/>
  <c r="J27" i="11"/>
  <c r="J28" i="11"/>
  <c r="J29" i="11"/>
  <c r="J30" i="11"/>
  <c r="I29" i="11"/>
  <c r="I28" i="11"/>
  <c r="I27" i="11"/>
  <c r="J27" i="9"/>
  <c r="I27" i="9"/>
  <c r="H27" i="9"/>
  <c r="G27" i="9"/>
  <c r="F27" i="9"/>
  <c r="E27" i="9"/>
  <c r="D27" i="9"/>
  <c r="C27" i="9"/>
  <c r="B27" i="9"/>
  <c r="T33" i="3"/>
  <c r="J33" i="3"/>
  <c r="AO80" i="1"/>
  <c r="AO81" i="1"/>
  <c r="AO82" i="1"/>
  <c r="AO83" i="1"/>
  <c r="AO84" i="1"/>
  <c r="AO85" i="1"/>
  <c r="AO86" i="1"/>
  <c r="M85" i="1"/>
  <c r="N85" i="1"/>
  <c r="O85" i="1"/>
  <c r="P85" i="1"/>
  <c r="Q85" i="1"/>
  <c r="R85" i="1"/>
  <c r="S85" i="1"/>
  <c r="T85" i="1"/>
  <c r="L85" i="1"/>
  <c r="L33" i="7" l="1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2" i="7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49" i="7" l="1"/>
  <c r="L50" i="7" s="1"/>
  <c r="L52" i="7" s="1"/>
  <c r="L19" i="7"/>
  <c r="L20" i="7" s="1"/>
  <c r="L22" i="7" s="1"/>
  <c r="L51" i="7"/>
  <c r="L53" i="7"/>
  <c r="L54" i="7" s="1"/>
  <c r="L25" i="7"/>
  <c r="L26" i="7" s="1"/>
  <c r="L21" i="7"/>
  <c r="L27" i="7" s="1"/>
  <c r="K58" i="7"/>
  <c r="K57" i="7"/>
  <c r="K56" i="7"/>
  <c r="K55" i="7"/>
  <c r="K54" i="7"/>
  <c r="K53" i="7"/>
  <c r="K52" i="7"/>
  <c r="K51" i="7"/>
  <c r="K50" i="7"/>
  <c r="K49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28" i="7"/>
  <c r="K27" i="7"/>
  <c r="K26" i="7"/>
  <c r="K25" i="7"/>
  <c r="K24" i="7"/>
  <c r="K23" i="7"/>
  <c r="K22" i="7"/>
  <c r="K21" i="7"/>
  <c r="K20" i="7"/>
  <c r="K19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L23" i="7" l="1"/>
  <c r="L24" i="7" s="1"/>
  <c r="L28" i="7"/>
  <c r="L55" i="7"/>
  <c r="AN17" i="20"/>
  <c r="AN18" i="20"/>
  <c r="AN19" i="20"/>
  <c r="AN20" i="20"/>
  <c r="AN21" i="20"/>
  <c r="AN22" i="20"/>
  <c r="AN23" i="20"/>
  <c r="AN26" i="20"/>
  <c r="AN27" i="20" s="1"/>
  <c r="AN29" i="20" s="1"/>
  <c r="AN33" i="20"/>
  <c r="AN34" i="20"/>
  <c r="AN44" i="20"/>
  <c r="AN28" i="20" l="1"/>
  <c r="AN30" i="20" s="1"/>
  <c r="AN45" i="20" s="1"/>
  <c r="L57" i="7"/>
  <c r="L56" i="7"/>
  <c r="L58" i="7" s="1"/>
  <c r="AN17" i="18"/>
  <c r="AN18" i="18"/>
  <c r="AN19" i="18"/>
  <c r="AN20" i="18"/>
  <c r="AN34" i="18" s="1"/>
  <c r="AN21" i="18"/>
  <c r="AN22" i="18"/>
  <c r="AN23" i="18"/>
  <c r="AN26" i="18"/>
  <c r="AN27" i="18" s="1"/>
  <c r="AN29" i="18" s="1"/>
  <c r="AN33" i="18"/>
  <c r="AN44" i="18"/>
  <c r="AN28" i="18" l="1"/>
  <c r="AN30" i="18" s="1"/>
  <c r="AN45" i="18" s="1"/>
  <c r="AN17" i="16"/>
  <c r="AN33" i="16" s="1"/>
  <c r="AN18" i="16"/>
  <c r="AN19" i="16"/>
  <c r="AN44" i="16" s="1"/>
  <c r="AN20" i="16"/>
  <c r="AN34" i="16" s="1"/>
  <c r="AN21" i="16"/>
  <c r="AN22" i="16"/>
  <c r="AN23" i="16"/>
  <c r="AN17" i="15"/>
  <c r="AN26" i="15" s="1"/>
  <c r="AN27" i="15" s="1"/>
  <c r="AN29" i="15" s="1"/>
  <c r="AN18" i="15"/>
  <c r="AN19" i="15"/>
  <c r="AN44" i="15" s="1"/>
  <c r="AN20" i="15"/>
  <c r="AN34" i="15" s="1"/>
  <c r="AN21" i="15"/>
  <c r="AN22" i="15"/>
  <c r="AN23" i="15"/>
  <c r="AN17" i="8"/>
  <c r="AN26" i="8" s="1"/>
  <c r="AN27" i="8" s="1"/>
  <c r="AN29" i="8" s="1"/>
  <c r="AN18" i="8"/>
  <c r="AN19" i="8"/>
  <c r="AN20" i="8"/>
  <c r="AN21" i="8"/>
  <c r="AN22" i="8"/>
  <c r="AN23" i="8"/>
  <c r="AN33" i="8"/>
  <c r="AN34" i="8"/>
  <c r="AN44" i="8"/>
  <c r="AN33" i="15" l="1"/>
  <c r="AN28" i="15"/>
  <c r="AN30" i="15" s="1"/>
  <c r="AN45" i="15" s="1"/>
  <c r="AN26" i="16"/>
  <c r="AN28" i="8"/>
  <c r="AN30" i="8" s="1"/>
  <c r="AN45" i="8" s="1"/>
  <c r="AN28" i="16" l="1"/>
  <c r="AN30" i="16" s="1"/>
  <c r="AN45" i="16" s="1"/>
  <c r="AN27" i="16"/>
  <c r="AN29" i="16" s="1"/>
  <c r="AN23" i="19"/>
  <c r="AN22" i="19"/>
  <c r="AN21" i="19"/>
  <c r="AN20" i="19"/>
  <c r="AN34" i="19" s="1"/>
  <c r="AN19" i="19"/>
  <c r="AN44" i="19" s="1"/>
  <c r="AN18" i="19"/>
  <c r="AN17" i="19"/>
  <c r="AN23" i="17"/>
  <c r="AN22" i="17"/>
  <c r="AN21" i="17"/>
  <c r="AN20" i="17"/>
  <c r="AN34" i="17" s="1"/>
  <c r="AN19" i="17"/>
  <c r="AN44" i="17" s="1"/>
  <c r="AN18" i="17"/>
  <c r="AN17" i="17"/>
  <c r="AN23" i="13"/>
  <c r="AN22" i="13"/>
  <c r="AN21" i="13"/>
  <c r="AN20" i="13"/>
  <c r="AN34" i="13" s="1"/>
  <c r="AN19" i="13"/>
  <c r="AN44" i="13" s="1"/>
  <c r="AN18" i="13"/>
  <c r="AN17" i="13"/>
  <c r="AN23" i="12"/>
  <c r="AN22" i="12"/>
  <c r="AN21" i="12"/>
  <c r="AN20" i="12"/>
  <c r="AN34" i="12" s="1"/>
  <c r="AN19" i="12"/>
  <c r="AN44" i="12" s="1"/>
  <c r="AN18" i="12"/>
  <c r="AN17" i="12"/>
  <c r="AN23" i="11"/>
  <c r="AN22" i="11"/>
  <c r="AN21" i="11"/>
  <c r="AN20" i="11"/>
  <c r="AN34" i="11" s="1"/>
  <c r="AN19" i="11"/>
  <c r="AN44" i="11" s="1"/>
  <c r="AN18" i="11"/>
  <c r="AN17" i="11"/>
  <c r="AN23" i="10"/>
  <c r="AN22" i="10"/>
  <c r="AN21" i="10"/>
  <c r="AN20" i="10"/>
  <c r="AN34" i="10" s="1"/>
  <c r="AN19" i="10"/>
  <c r="AN44" i="10" s="1"/>
  <c r="AN18" i="10"/>
  <c r="AN17" i="10"/>
  <c r="AN23" i="9"/>
  <c r="AN22" i="9"/>
  <c r="AN21" i="9"/>
  <c r="AN20" i="9"/>
  <c r="AN34" i="9" s="1"/>
  <c r="AN19" i="9"/>
  <c r="AN44" i="9" s="1"/>
  <c r="AN18" i="9"/>
  <c r="AN17" i="9"/>
  <c r="AN23" i="3"/>
  <c r="AN22" i="3"/>
  <c r="AN21" i="3"/>
  <c r="AN20" i="3"/>
  <c r="AN34" i="3" s="1"/>
  <c r="AN19" i="3"/>
  <c r="AN44" i="3" s="1"/>
  <c r="AN18" i="3"/>
  <c r="AN17" i="3"/>
  <c r="BK183" i="1"/>
  <c r="BH23" i="20" s="1"/>
  <c r="BK182" i="1"/>
  <c r="BH22" i="20" s="1"/>
  <c r="BK181" i="1"/>
  <c r="BH21" i="20" s="1"/>
  <c r="BK180" i="1"/>
  <c r="BH20" i="20" s="1"/>
  <c r="BH34" i="20" s="1"/>
  <c r="BK179" i="1"/>
  <c r="BH19" i="20" s="1"/>
  <c r="BH44" i="20" s="1"/>
  <c r="BK178" i="1"/>
  <c r="BH18" i="20" s="1"/>
  <c r="BK177" i="1"/>
  <c r="BH17" i="20" s="1"/>
  <c r="BK155" i="1"/>
  <c r="BH23" i="18" s="1"/>
  <c r="BK154" i="1"/>
  <c r="BH22" i="18" s="1"/>
  <c r="BK153" i="1"/>
  <c r="BH21" i="18" s="1"/>
  <c r="BK152" i="1"/>
  <c r="BH20" i="18" s="1"/>
  <c r="BH34" i="18" s="1"/>
  <c r="BK151" i="1"/>
  <c r="BH19" i="18" s="1"/>
  <c r="BH44" i="18" s="1"/>
  <c r="BK150" i="1"/>
  <c r="BH18" i="18" s="1"/>
  <c r="BK149" i="1"/>
  <c r="BH17" i="18" s="1"/>
  <c r="BK127" i="1"/>
  <c r="BH23" i="16" s="1"/>
  <c r="BK126" i="1"/>
  <c r="BH22" i="16" s="1"/>
  <c r="BK125" i="1"/>
  <c r="BH21" i="16" s="1"/>
  <c r="BK124" i="1"/>
  <c r="BH20" i="16" s="1"/>
  <c r="BH34" i="16" s="1"/>
  <c r="BK123" i="1"/>
  <c r="BH19" i="16" s="1"/>
  <c r="BH44" i="16" s="1"/>
  <c r="BK122" i="1"/>
  <c r="BH18" i="16" s="1"/>
  <c r="BK121" i="1"/>
  <c r="BH17" i="16" s="1"/>
  <c r="BK114" i="1"/>
  <c r="BH23" i="15" s="1"/>
  <c r="BK113" i="1"/>
  <c r="BH22" i="15" s="1"/>
  <c r="BK112" i="1"/>
  <c r="BH21" i="15" s="1"/>
  <c r="BK111" i="1"/>
  <c r="BH20" i="15" s="1"/>
  <c r="BH34" i="15" s="1"/>
  <c r="BK110" i="1"/>
  <c r="BH19" i="15" s="1"/>
  <c r="BH44" i="15" s="1"/>
  <c r="BK109" i="1"/>
  <c r="BH18" i="15" s="1"/>
  <c r="BK108" i="1"/>
  <c r="BH17" i="15" s="1"/>
  <c r="BK100" i="1"/>
  <c r="BH23" i="13" s="1"/>
  <c r="BK99" i="1"/>
  <c r="BH22" i="13" s="1"/>
  <c r="BK98" i="1"/>
  <c r="BH21" i="13" s="1"/>
  <c r="BK97" i="1"/>
  <c r="BH20" i="13" s="1"/>
  <c r="BH34" i="13" s="1"/>
  <c r="BK96" i="1"/>
  <c r="BH19" i="13" s="1"/>
  <c r="BH44" i="13" s="1"/>
  <c r="BK95" i="1"/>
  <c r="BH18" i="13" s="1"/>
  <c r="BK94" i="1"/>
  <c r="BH17" i="13" s="1"/>
  <c r="BK45" i="1"/>
  <c r="BH23" i="8" s="1"/>
  <c r="BK44" i="1"/>
  <c r="BH22" i="8" s="1"/>
  <c r="BK43" i="1"/>
  <c r="BH21" i="8" s="1"/>
  <c r="BK42" i="1"/>
  <c r="BH20" i="8" s="1"/>
  <c r="BH34" i="8" s="1"/>
  <c r="BK41" i="1"/>
  <c r="BH19" i="8" s="1"/>
  <c r="BH44" i="8" s="1"/>
  <c r="BK40" i="1"/>
  <c r="BH18" i="8" s="1"/>
  <c r="BK39" i="1"/>
  <c r="BH17" i="8" s="1"/>
  <c r="AZ183" i="1"/>
  <c r="AX23" i="20" s="1"/>
  <c r="AZ182" i="1"/>
  <c r="AX22" i="20" s="1"/>
  <c r="AZ181" i="1"/>
  <c r="AX21" i="20" s="1"/>
  <c r="AZ180" i="1"/>
  <c r="AX20" i="20" s="1"/>
  <c r="AX34" i="20" s="1"/>
  <c r="AZ179" i="1"/>
  <c r="AX19" i="20" s="1"/>
  <c r="AX44" i="20" s="1"/>
  <c r="AZ178" i="1"/>
  <c r="AX18" i="20" s="1"/>
  <c r="AZ177" i="1"/>
  <c r="AX17" i="20" s="1"/>
  <c r="AZ155" i="1"/>
  <c r="AX23" i="18" s="1"/>
  <c r="AZ154" i="1"/>
  <c r="AX22" i="18" s="1"/>
  <c r="AZ153" i="1"/>
  <c r="AX21" i="18" s="1"/>
  <c r="AZ152" i="1"/>
  <c r="AX20" i="18" s="1"/>
  <c r="AX34" i="18" s="1"/>
  <c r="AZ151" i="1"/>
  <c r="AX19" i="18" s="1"/>
  <c r="AX44" i="18" s="1"/>
  <c r="AZ150" i="1"/>
  <c r="AX18" i="18" s="1"/>
  <c r="AZ149" i="1"/>
  <c r="AX17" i="18" s="1"/>
  <c r="AZ127" i="1"/>
  <c r="AX23" i="16" s="1"/>
  <c r="AZ126" i="1"/>
  <c r="AX22" i="16" s="1"/>
  <c r="AZ125" i="1"/>
  <c r="AX21" i="16" s="1"/>
  <c r="AZ124" i="1"/>
  <c r="AX20" i="16" s="1"/>
  <c r="AX34" i="16" s="1"/>
  <c r="AZ123" i="1"/>
  <c r="AX19" i="16" s="1"/>
  <c r="AX44" i="16" s="1"/>
  <c r="AZ122" i="1"/>
  <c r="AX18" i="16" s="1"/>
  <c r="AZ121" i="1"/>
  <c r="AX17" i="16" s="1"/>
  <c r="AZ114" i="1"/>
  <c r="AX23" i="15" s="1"/>
  <c r="AZ113" i="1"/>
  <c r="AX22" i="15" s="1"/>
  <c r="AZ112" i="1"/>
  <c r="AX21" i="15" s="1"/>
  <c r="AZ111" i="1"/>
  <c r="AX20" i="15" s="1"/>
  <c r="AX34" i="15" s="1"/>
  <c r="AZ110" i="1"/>
  <c r="AX19" i="15" s="1"/>
  <c r="AX44" i="15" s="1"/>
  <c r="AZ109" i="1"/>
  <c r="AX18" i="15" s="1"/>
  <c r="AZ108" i="1"/>
  <c r="AX17" i="15" s="1"/>
  <c r="AZ100" i="1"/>
  <c r="AX23" i="13" s="1"/>
  <c r="AZ99" i="1"/>
  <c r="AX22" i="13" s="1"/>
  <c r="AZ98" i="1"/>
  <c r="AX21" i="13" s="1"/>
  <c r="AZ97" i="1"/>
  <c r="AX20" i="13" s="1"/>
  <c r="AX34" i="13" s="1"/>
  <c r="AZ96" i="1"/>
  <c r="AX19" i="13" s="1"/>
  <c r="AX44" i="13" s="1"/>
  <c r="AZ95" i="1"/>
  <c r="AX18" i="13" s="1"/>
  <c r="AZ94" i="1"/>
  <c r="AX17" i="13" s="1"/>
  <c r="AZ45" i="1"/>
  <c r="AX23" i="8" s="1"/>
  <c r="AZ44" i="1"/>
  <c r="AX22" i="8" s="1"/>
  <c r="AZ43" i="1"/>
  <c r="AX21" i="8" s="1"/>
  <c r="AZ42" i="1"/>
  <c r="AX20" i="8" s="1"/>
  <c r="AX34" i="8" s="1"/>
  <c r="AZ41" i="1"/>
  <c r="AX19" i="8" s="1"/>
  <c r="AX44" i="8" s="1"/>
  <c r="AZ40" i="1"/>
  <c r="AX18" i="8" s="1"/>
  <c r="AZ39" i="1"/>
  <c r="AX17" i="8" s="1"/>
  <c r="AD183" i="1"/>
  <c r="AD23" i="20" s="1"/>
  <c r="AD182" i="1"/>
  <c r="AD22" i="20" s="1"/>
  <c r="AD181" i="1"/>
  <c r="AD21" i="20" s="1"/>
  <c r="AD180" i="1"/>
  <c r="AD20" i="20" s="1"/>
  <c r="AD34" i="20" s="1"/>
  <c r="AD179" i="1"/>
  <c r="AD19" i="20" s="1"/>
  <c r="AD44" i="20" s="1"/>
  <c r="AD178" i="1"/>
  <c r="AD18" i="20" s="1"/>
  <c r="AD177" i="1"/>
  <c r="AD17" i="20" s="1"/>
  <c r="AD155" i="1"/>
  <c r="AD23" i="18" s="1"/>
  <c r="AD154" i="1"/>
  <c r="AD22" i="18" s="1"/>
  <c r="AD153" i="1"/>
  <c r="AD21" i="18" s="1"/>
  <c r="AD152" i="1"/>
  <c r="AD20" i="18" s="1"/>
  <c r="AD34" i="18" s="1"/>
  <c r="AD151" i="1"/>
  <c r="AD19" i="18" s="1"/>
  <c r="AD44" i="18" s="1"/>
  <c r="AD150" i="1"/>
  <c r="AD18" i="18" s="1"/>
  <c r="AD149" i="1"/>
  <c r="AD17" i="18" s="1"/>
  <c r="AD127" i="1"/>
  <c r="AD23" i="16" s="1"/>
  <c r="AD126" i="1"/>
  <c r="AD22" i="16" s="1"/>
  <c r="AD125" i="1"/>
  <c r="AD21" i="16" s="1"/>
  <c r="AD124" i="1"/>
  <c r="AD20" i="16" s="1"/>
  <c r="AD34" i="16" s="1"/>
  <c r="AD123" i="1"/>
  <c r="AD19" i="16" s="1"/>
  <c r="AD44" i="16" s="1"/>
  <c r="AD122" i="1"/>
  <c r="AD18" i="16" s="1"/>
  <c r="AD121" i="1"/>
  <c r="AD17" i="16" s="1"/>
  <c r="AD114" i="1"/>
  <c r="AD23" i="15" s="1"/>
  <c r="AD113" i="1"/>
  <c r="AD22" i="15" s="1"/>
  <c r="AD112" i="1"/>
  <c r="AD21" i="15" s="1"/>
  <c r="AD111" i="1"/>
  <c r="AD20" i="15" s="1"/>
  <c r="AD34" i="15" s="1"/>
  <c r="AD110" i="1"/>
  <c r="AD19" i="15" s="1"/>
  <c r="AD44" i="15" s="1"/>
  <c r="AD109" i="1"/>
  <c r="AD18" i="15" s="1"/>
  <c r="AD108" i="1"/>
  <c r="AD17" i="15" s="1"/>
  <c r="AD100" i="1"/>
  <c r="AD23" i="13" s="1"/>
  <c r="AD99" i="1"/>
  <c r="AD22" i="13" s="1"/>
  <c r="AD98" i="1"/>
  <c r="AD21" i="13" s="1"/>
  <c r="AD97" i="1"/>
  <c r="AD20" i="13" s="1"/>
  <c r="AD34" i="13" s="1"/>
  <c r="AD96" i="1"/>
  <c r="AD19" i="13" s="1"/>
  <c r="AD44" i="13" s="1"/>
  <c r="AD95" i="1"/>
  <c r="AD18" i="13" s="1"/>
  <c r="AD94" i="1"/>
  <c r="AD17" i="13" s="1"/>
  <c r="AD45" i="1"/>
  <c r="AD23" i="8" s="1"/>
  <c r="AD44" i="1"/>
  <c r="AD22" i="8" s="1"/>
  <c r="AD43" i="1"/>
  <c r="AD21" i="8" s="1"/>
  <c r="AD42" i="1"/>
  <c r="AD20" i="8" s="1"/>
  <c r="AD34" i="8" s="1"/>
  <c r="AD41" i="1"/>
  <c r="AD19" i="8" s="1"/>
  <c r="AD44" i="8" s="1"/>
  <c r="AD40" i="1"/>
  <c r="AD18" i="8" s="1"/>
  <c r="AD39" i="1"/>
  <c r="AD17" i="8" s="1"/>
  <c r="T183" i="1"/>
  <c r="T23" i="20" s="1"/>
  <c r="T182" i="1"/>
  <c r="T22" i="20" s="1"/>
  <c r="T181" i="1"/>
  <c r="T21" i="20" s="1"/>
  <c r="T180" i="1"/>
  <c r="T20" i="20" s="1"/>
  <c r="T34" i="20" s="1"/>
  <c r="T179" i="1"/>
  <c r="T19" i="20" s="1"/>
  <c r="T44" i="20" s="1"/>
  <c r="T178" i="1"/>
  <c r="T18" i="20" s="1"/>
  <c r="T177" i="1"/>
  <c r="T17" i="20" s="1"/>
  <c r="T155" i="1"/>
  <c r="T23" i="18" s="1"/>
  <c r="T154" i="1"/>
  <c r="T22" i="18" s="1"/>
  <c r="T153" i="1"/>
  <c r="T21" i="18" s="1"/>
  <c r="T152" i="1"/>
  <c r="T20" i="18" s="1"/>
  <c r="T34" i="18" s="1"/>
  <c r="T151" i="1"/>
  <c r="T19" i="18" s="1"/>
  <c r="T44" i="18" s="1"/>
  <c r="T150" i="1"/>
  <c r="T18" i="18" s="1"/>
  <c r="T149" i="1"/>
  <c r="T17" i="18" s="1"/>
  <c r="T127" i="1"/>
  <c r="T23" i="16" s="1"/>
  <c r="T126" i="1"/>
  <c r="T22" i="16" s="1"/>
  <c r="T125" i="1"/>
  <c r="T21" i="16" s="1"/>
  <c r="T124" i="1"/>
  <c r="T20" i="16" s="1"/>
  <c r="T34" i="16" s="1"/>
  <c r="T123" i="1"/>
  <c r="T19" i="16" s="1"/>
  <c r="T44" i="16" s="1"/>
  <c r="T122" i="1"/>
  <c r="T18" i="16" s="1"/>
  <c r="T121" i="1"/>
  <c r="T17" i="16" s="1"/>
  <c r="T114" i="1"/>
  <c r="T23" i="15" s="1"/>
  <c r="T113" i="1"/>
  <c r="T22" i="15" s="1"/>
  <c r="T112" i="1"/>
  <c r="T21" i="15" s="1"/>
  <c r="T111" i="1"/>
  <c r="T20" i="15" s="1"/>
  <c r="T34" i="15" s="1"/>
  <c r="T110" i="1"/>
  <c r="T19" i="15" s="1"/>
  <c r="T44" i="15" s="1"/>
  <c r="T109" i="1"/>
  <c r="T18" i="15" s="1"/>
  <c r="T108" i="1"/>
  <c r="T17" i="15" s="1"/>
  <c r="T100" i="1"/>
  <c r="T23" i="13" s="1"/>
  <c r="T99" i="1"/>
  <c r="T22" i="13" s="1"/>
  <c r="T98" i="1"/>
  <c r="T21" i="13" s="1"/>
  <c r="T97" i="1"/>
  <c r="T20" i="13" s="1"/>
  <c r="T34" i="13" s="1"/>
  <c r="T96" i="1"/>
  <c r="T19" i="13" s="1"/>
  <c r="T44" i="13" s="1"/>
  <c r="T95" i="1"/>
  <c r="T18" i="13" s="1"/>
  <c r="T94" i="1"/>
  <c r="T17" i="13" s="1"/>
  <c r="T45" i="1"/>
  <c r="T23" i="8" s="1"/>
  <c r="T44" i="1"/>
  <c r="T22" i="8" s="1"/>
  <c r="T43" i="1"/>
  <c r="T21" i="8" s="1"/>
  <c r="T42" i="1"/>
  <c r="T20" i="8" s="1"/>
  <c r="T34" i="8" s="1"/>
  <c r="T41" i="1"/>
  <c r="T19" i="8" s="1"/>
  <c r="T44" i="8" s="1"/>
  <c r="T40" i="1"/>
  <c r="T18" i="8" s="1"/>
  <c r="T39" i="1"/>
  <c r="T17" i="8" s="1"/>
  <c r="J185" i="1"/>
  <c r="J12" i="20" s="1"/>
  <c r="J183" i="1"/>
  <c r="J23" i="20" s="1"/>
  <c r="J182" i="1"/>
  <c r="J22" i="20" s="1"/>
  <c r="J181" i="1"/>
  <c r="J21" i="20" s="1"/>
  <c r="J180" i="1"/>
  <c r="J20" i="20" s="1"/>
  <c r="J34" i="20" s="1"/>
  <c r="J179" i="1"/>
  <c r="J19" i="20" s="1"/>
  <c r="J44" i="20" s="1"/>
  <c r="J178" i="1"/>
  <c r="J18" i="20" s="1"/>
  <c r="J177" i="1"/>
  <c r="J17" i="20" s="1"/>
  <c r="J157" i="1"/>
  <c r="J12" i="18" s="1"/>
  <c r="J155" i="1"/>
  <c r="J23" i="18" s="1"/>
  <c r="J154" i="1"/>
  <c r="J22" i="18" s="1"/>
  <c r="J153" i="1"/>
  <c r="J21" i="18" s="1"/>
  <c r="J152" i="1"/>
  <c r="J20" i="18" s="1"/>
  <c r="J34" i="18" s="1"/>
  <c r="J151" i="1"/>
  <c r="J19" i="18" s="1"/>
  <c r="J44" i="18" s="1"/>
  <c r="J150" i="1"/>
  <c r="J18" i="18" s="1"/>
  <c r="J149" i="1"/>
  <c r="J17" i="18" s="1"/>
  <c r="J3" i="18" s="1"/>
  <c r="J129" i="1"/>
  <c r="J12" i="16" s="1"/>
  <c r="J127" i="1"/>
  <c r="J23" i="16" s="1"/>
  <c r="J126" i="1"/>
  <c r="J22" i="16" s="1"/>
  <c r="J125" i="1"/>
  <c r="J21" i="16" s="1"/>
  <c r="J124" i="1"/>
  <c r="J20" i="16" s="1"/>
  <c r="J34" i="16" s="1"/>
  <c r="J123" i="1"/>
  <c r="J19" i="16" s="1"/>
  <c r="J44" i="16" s="1"/>
  <c r="J122" i="1"/>
  <c r="J18" i="16" s="1"/>
  <c r="J121" i="1"/>
  <c r="J17" i="16" s="1"/>
  <c r="J116" i="1"/>
  <c r="J12" i="15" s="1"/>
  <c r="J114" i="1"/>
  <c r="J23" i="15" s="1"/>
  <c r="J113" i="1"/>
  <c r="J22" i="15" s="1"/>
  <c r="J112" i="1"/>
  <c r="J21" i="15" s="1"/>
  <c r="J111" i="1"/>
  <c r="J20" i="15" s="1"/>
  <c r="J34" i="15" s="1"/>
  <c r="J110" i="1"/>
  <c r="J19" i="15" s="1"/>
  <c r="J44" i="15" s="1"/>
  <c r="J109" i="1"/>
  <c r="J18" i="15" s="1"/>
  <c r="J108" i="1"/>
  <c r="J17" i="15" s="1"/>
  <c r="J102" i="1"/>
  <c r="J12" i="13" s="1"/>
  <c r="J100" i="1"/>
  <c r="J23" i="13" s="1"/>
  <c r="J99" i="1"/>
  <c r="J22" i="13" s="1"/>
  <c r="J98" i="1"/>
  <c r="J21" i="13" s="1"/>
  <c r="J97" i="1"/>
  <c r="J20" i="13" s="1"/>
  <c r="J34" i="13" s="1"/>
  <c r="J96" i="1"/>
  <c r="J19" i="13" s="1"/>
  <c r="J44" i="13" s="1"/>
  <c r="J95" i="1"/>
  <c r="J18" i="13" s="1"/>
  <c r="J94" i="1"/>
  <c r="J17" i="13" s="1"/>
  <c r="J47" i="1"/>
  <c r="J12" i="8" s="1"/>
  <c r="J45" i="1"/>
  <c r="J23" i="8" s="1"/>
  <c r="J44" i="1"/>
  <c r="J22" i="8" s="1"/>
  <c r="J43" i="1"/>
  <c r="J21" i="8" s="1"/>
  <c r="J42" i="1"/>
  <c r="J20" i="8" s="1"/>
  <c r="J34" i="8" s="1"/>
  <c r="J41" i="1"/>
  <c r="J19" i="8" s="1"/>
  <c r="J44" i="8" s="1"/>
  <c r="J40" i="1"/>
  <c r="J18" i="8" s="1"/>
  <c r="J39" i="1"/>
  <c r="J17" i="8" s="1"/>
  <c r="J4" i="18" l="1"/>
  <c r="J35" i="18" s="1"/>
  <c r="J43" i="18" s="1"/>
  <c r="J128" i="21"/>
  <c r="J7" i="18"/>
  <c r="AN35" i="18" s="1"/>
  <c r="AN43" i="18" s="1"/>
  <c r="AN46" i="18" s="1"/>
  <c r="AN52" i="18" s="1"/>
  <c r="AN36" i="18" s="1"/>
  <c r="AN37" i="18" s="1"/>
  <c r="AN38" i="18" s="1"/>
  <c r="AN39" i="18" s="1"/>
  <c r="AN49" i="18" s="1"/>
  <c r="AN50" i="18" s="1"/>
  <c r="AN51" i="18" s="1"/>
  <c r="AN53" i="18" s="1"/>
  <c r="AN55" i="18" s="1"/>
  <c r="J64" i="21" s="1"/>
  <c r="T26" i="18"/>
  <c r="T33" i="18"/>
  <c r="J5" i="18"/>
  <c r="T35" i="18" s="1"/>
  <c r="T43" i="18" s="1"/>
  <c r="AD26" i="18"/>
  <c r="AD33" i="18"/>
  <c r="J6" i="18"/>
  <c r="AD35" i="18" s="1"/>
  <c r="AD43" i="18" s="1"/>
  <c r="J8" i="18"/>
  <c r="AX35" i="18" s="1"/>
  <c r="AX43" i="18" s="1"/>
  <c r="J9" i="18"/>
  <c r="BH35" i="18" s="1"/>
  <c r="BH43" i="18" s="1"/>
  <c r="J26" i="20"/>
  <c r="J3" i="20"/>
  <c r="J130" i="21" s="1"/>
  <c r="J33" i="20"/>
  <c r="T26" i="20"/>
  <c r="T33" i="20"/>
  <c r="J5" i="20"/>
  <c r="T35" i="20" s="1"/>
  <c r="T43" i="20" s="1"/>
  <c r="AD26" i="20"/>
  <c r="AD33" i="20"/>
  <c r="AX26" i="20"/>
  <c r="AX33" i="20"/>
  <c r="BH33" i="20"/>
  <c r="BH26" i="20"/>
  <c r="AX26" i="18"/>
  <c r="AX33" i="18"/>
  <c r="BH26" i="18"/>
  <c r="BH33" i="18"/>
  <c r="J3" i="13"/>
  <c r="J124" i="21" s="1"/>
  <c r="J26" i="8"/>
  <c r="J3" i="8"/>
  <c r="J33" i="8"/>
  <c r="T33" i="8"/>
  <c r="T26" i="8"/>
  <c r="J5" i="8"/>
  <c r="T35" i="8" s="1"/>
  <c r="T43" i="8" s="1"/>
  <c r="T26" i="16"/>
  <c r="T33" i="16"/>
  <c r="AD26" i="16"/>
  <c r="AD33" i="16"/>
  <c r="AX26" i="16"/>
  <c r="AX33" i="16"/>
  <c r="BH26" i="16"/>
  <c r="BH33" i="16"/>
  <c r="J3" i="15"/>
  <c r="J8" i="15" s="1"/>
  <c r="AX35" i="15" s="1"/>
  <c r="AX43" i="15" s="1"/>
  <c r="J33" i="15"/>
  <c r="J26" i="15"/>
  <c r="J3" i="16"/>
  <c r="J33" i="16"/>
  <c r="J26" i="16"/>
  <c r="J33" i="18"/>
  <c r="J26" i="18"/>
  <c r="T26" i="15"/>
  <c r="T33" i="15"/>
  <c r="AD33" i="8"/>
  <c r="AD26" i="8"/>
  <c r="AD26" i="15"/>
  <c r="AD33" i="15"/>
  <c r="AX26" i="8"/>
  <c r="AX33" i="8"/>
  <c r="AX26" i="15"/>
  <c r="AX33" i="15"/>
  <c r="BH33" i="8"/>
  <c r="BH26" i="8"/>
  <c r="BH33" i="15"/>
  <c r="BH26" i="15"/>
  <c r="AN26" i="19"/>
  <c r="AN26" i="17"/>
  <c r="J26" i="13"/>
  <c r="AD26" i="13"/>
  <c r="T26" i="13"/>
  <c r="AN26" i="13"/>
  <c r="AX26" i="13"/>
  <c r="BH26" i="13"/>
  <c r="AN26" i="12"/>
  <c r="AN26" i="11"/>
  <c r="AN26" i="10"/>
  <c r="AN26" i="9"/>
  <c r="AN26" i="3"/>
  <c r="J9" i="13" l="1"/>
  <c r="BH35" i="13" s="1"/>
  <c r="BH43" i="13" s="1"/>
  <c r="J8" i="13"/>
  <c r="AX35" i="13" s="1"/>
  <c r="AX43" i="13" s="1"/>
  <c r="J4" i="13"/>
  <c r="J35" i="13" s="1"/>
  <c r="J8" i="20"/>
  <c r="AX35" i="20" s="1"/>
  <c r="AX43" i="20" s="1"/>
  <c r="J9" i="20"/>
  <c r="BH35" i="20" s="1"/>
  <c r="BH43" i="20" s="1"/>
  <c r="J5" i="15"/>
  <c r="T35" i="15" s="1"/>
  <c r="T43" i="15" s="1"/>
  <c r="J4" i="15"/>
  <c r="J35" i="15" s="1"/>
  <c r="J43" i="15" s="1"/>
  <c r="AD27" i="18"/>
  <c r="AD29" i="18" s="1"/>
  <c r="AD28" i="18"/>
  <c r="AD30" i="18" s="1"/>
  <c r="AD45" i="18" s="1"/>
  <c r="AD46" i="18" s="1"/>
  <c r="J10" i="18"/>
  <c r="J6" i="8"/>
  <c r="AD35" i="8" s="1"/>
  <c r="AD43" i="8" s="1"/>
  <c r="J120" i="21"/>
  <c r="J5" i="13"/>
  <c r="T35" i="13" s="1"/>
  <c r="T43" i="13" s="1"/>
  <c r="J9" i="8"/>
  <c r="BH35" i="8" s="1"/>
  <c r="BH43" i="8" s="1"/>
  <c r="J8" i="8"/>
  <c r="AX35" i="8" s="1"/>
  <c r="AX43" i="8" s="1"/>
  <c r="J6" i="16"/>
  <c r="AD35" i="16" s="1"/>
  <c r="AD43" i="16" s="1"/>
  <c r="J126" i="21"/>
  <c r="J7" i="15"/>
  <c r="AN35" i="15" s="1"/>
  <c r="AN43" i="15" s="1"/>
  <c r="AN46" i="15" s="1"/>
  <c r="AN52" i="15" s="1"/>
  <c r="AN36" i="15" s="1"/>
  <c r="AN37" i="15" s="1"/>
  <c r="AN38" i="15" s="1"/>
  <c r="AN39" i="15" s="1"/>
  <c r="AN49" i="15" s="1"/>
  <c r="AN50" i="15" s="1"/>
  <c r="AN51" i="15" s="1"/>
  <c r="AN53" i="15" s="1"/>
  <c r="AN55" i="15" s="1"/>
  <c r="J61" i="21" s="1"/>
  <c r="J125" i="21"/>
  <c r="J6" i="20"/>
  <c r="AD35" i="20" s="1"/>
  <c r="AD43" i="20" s="1"/>
  <c r="T28" i="18"/>
  <c r="T30" i="18" s="1"/>
  <c r="T45" i="18" s="1"/>
  <c r="T46" i="18" s="1"/>
  <c r="T27" i="18"/>
  <c r="T29" i="18" s="1"/>
  <c r="BH27" i="20"/>
  <c r="BH29" i="20" s="1"/>
  <c r="BH28" i="20"/>
  <c r="BH30" i="20" s="1"/>
  <c r="BH45" i="20" s="1"/>
  <c r="BH46" i="20" s="1"/>
  <c r="AD28" i="20"/>
  <c r="AD30" i="20" s="1"/>
  <c r="AD45" i="20" s="1"/>
  <c r="AD27" i="20"/>
  <c r="AD29" i="20" s="1"/>
  <c r="J4" i="20"/>
  <c r="J7" i="20"/>
  <c r="AN35" i="20" s="1"/>
  <c r="AN43" i="20" s="1"/>
  <c r="AN46" i="20" s="1"/>
  <c r="AN52" i="20" s="1"/>
  <c r="AN36" i="20" s="1"/>
  <c r="AN37" i="20" s="1"/>
  <c r="AN38" i="20" s="1"/>
  <c r="AN39" i="20" s="1"/>
  <c r="AN49" i="20" s="1"/>
  <c r="AN50" i="20" s="1"/>
  <c r="AN51" i="20" s="1"/>
  <c r="AN53" i="20" s="1"/>
  <c r="AN55" i="20" s="1"/>
  <c r="J66" i="21" s="1"/>
  <c r="AX28" i="20"/>
  <c r="AX30" i="20" s="1"/>
  <c r="AX45" i="20" s="1"/>
  <c r="AX46" i="20" s="1"/>
  <c r="AX27" i="20"/>
  <c r="AX29" i="20" s="1"/>
  <c r="T28" i="20"/>
  <c r="T30" i="20" s="1"/>
  <c r="T45" i="20" s="1"/>
  <c r="T46" i="20" s="1"/>
  <c r="T27" i="20"/>
  <c r="T29" i="20" s="1"/>
  <c r="J27" i="20"/>
  <c r="J29" i="20" s="1"/>
  <c r="J28" i="20"/>
  <c r="J30" i="20" s="1"/>
  <c r="J45" i="20" s="1"/>
  <c r="BH27" i="18"/>
  <c r="BH29" i="18" s="1"/>
  <c r="BH28" i="18"/>
  <c r="BH30" i="18" s="1"/>
  <c r="BH45" i="18" s="1"/>
  <c r="BH46" i="18" s="1"/>
  <c r="AX27" i="18"/>
  <c r="AX29" i="18" s="1"/>
  <c r="AX28" i="18"/>
  <c r="AX30" i="18" s="1"/>
  <c r="AX45" i="18" s="1"/>
  <c r="AX46" i="18" s="1"/>
  <c r="J6" i="13"/>
  <c r="AD35" i="13" s="1"/>
  <c r="AD43" i="13" s="1"/>
  <c r="J7" i="13"/>
  <c r="AN35" i="13" s="1"/>
  <c r="AN43" i="13" s="1"/>
  <c r="J9" i="15"/>
  <c r="BH35" i="15" s="1"/>
  <c r="BH43" i="15" s="1"/>
  <c r="J6" i="15"/>
  <c r="AD35" i="15" s="1"/>
  <c r="AD43" i="15" s="1"/>
  <c r="AX28" i="15"/>
  <c r="AX30" i="15" s="1"/>
  <c r="AX45" i="15" s="1"/>
  <c r="AX46" i="15" s="1"/>
  <c r="AX27" i="15"/>
  <c r="AX29" i="15" s="1"/>
  <c r="AX28" i="8"/>
  <c r="AX30" i="8" s="1"/>
  <c r="AX45" i="8" s="1"/>
  <c r="AX46" i="8" s="1"/>
  <c r="AX27" i="8"/>
  <c r="AX29" i="8" s="1"/>
  <c r="J27" i="18"/>
  <c r="J29" i="18" s="1"/>
  <c r="J28" i="18"/>
  <c r="J30" i="18" s="1"/>
  <c r="J45" i="18" s="1"/>
  <c r="J46" i="18" s="1"/>
  <c r="J27" i="16"/>
  <c r="J29" i="16" s="1"/>
  <c r="J28" i="16"/>
  <c r="J30" i="16" s="1"/>
  <c r="J45" i="16" s="1"/>
  <c r="J4" i="16"/>
  <c r="J7" i="16"/>
  <c r="AN35" i="16" s="1"/>
  <c r="AN43" i="16" s="1"/>
  <c r="AN46" i="16" s="1"/>
  <c r="AN52" i="16" s="1"/>
  <c r="AN36" i="16" s="1"/>
  <c r="AN37" i="16" s="1"/>
  <c r="AN38" i="16" s="1"/>
  <c r="AN39" i="16" s="1"/>
  <c r="AN49" i="16" s="1"/>
  <c r="AN50" i="16" s="1"/>
  <c r="AN51" i="16" s="1"/>
  <c r="AN53" i="16" s="1"/>
  <c r="AN55" i="16" s="1"/>
  <c r="J62" i="21" s="1"/>
  <c r="J9" i="16"/>
  <c r="BH35" i="16" s="1"/>
  <c r="BH43" i="16" s="1"/>
  <c r="J8" i="16"/>
  <c r="AX35" i="16" s="1"/>
  <c r="AX43" i="16" s="1"/>
  <c r="AX28" i="16"/>
  <c r="AX30" i="16" s="1"/>
  <c r="AX45" i="16" s="1"/>
  <c r="AX27" i="16"/>
  <c r="AX29" i="16" s="1"/>
  <c r="J5" i="16"/>
  <c r="T35" i="16" s="1"/>
  <c r="T43" i="16" s="1"/>
  <c r="T27" i="16"/>
  <c r="T29" i="16" s="1"/>
  <c r="T28" i="16"/>
  <c r="T30" i="16" s="1"/>
  <c r="T45" i="16" s="1"/>
  <c r="J4" i="8"/>
  <c r="J7" i="8"/>
  <c r="AN35" i="8" s="1"/>
  <c r="AN43" i="8" s="1"/>
  <c r="BH27" i="15"/>
  <c r="BH29" i="15" s="1"/>
  <c r="BH28" i="15"/>
  <c r="BH30" i="15" s="1"/>
  <c r="BH45" i="15" s="1"/>
  <c r="BH27" i="8"/>
  <c r="BH29" i="8" s="1"/>
  <c r="BH28" i="8"/>
  <c r="BH30" i="8" s="1"/>
  <c r="BH45" i="8" s="1"/>
  <c r="AD27" i="15"/>
  <c r="AD29" i="15" s="1"/>
  <c r="AD28" i="15"/>
  <c r="AD30" i="15" s="1"/>
  <c r="AD45" i="15" s="1"/>
  <c r="AD27" i="8"/>
  <c r="AD29" i="8" s="1"/>
  <c r="AD28" i="8"/>
  <c r="AD30" i="8" s="1"/>
  <c r="AD45" i="8" s="1"/>
  <c r="AD46" i="8" s="1"/>
  <c r="T28" i="15"/>
  <c r="T30" i="15" s="1"/>
  <c r="T45" i="15" s="1"/>
  <c r="T27" i="15"/>
  <c r="T29" i="15" s="1"/>
  <c r="J27" i="15"/>
  <c r="J29" i="15" s="1"/>
  <c r="J28" i="15"/>
  <c r="J30" i="15" s="1"/>
  <c r="J45" i="15" s="1"/>
  <c r="BH28" i="16"/>
  <c r="BH30" i="16" s="1"/>
  <c r="BH45" i="16" s="1"/>
  <c r="BH27" i="16"/>
  <c r="BH29" i="16" s="1"/>
  <c r="AD28" i="16"/>
  <c r="AD30" i="16" s="1"/>
  <c r="AD45" i="16" s="1"/>
  <c r="AD46" i="16" s="1"/>
  <c r="AD27" i="16"/>
  <c r="AD29" i="16" s="1"/>
  <c r="T27" i="8"/>
  <c r="T29" i="8" s="1"/>
  <c r="T28" i="8"/>
  <c r="T30" i="8" s="1"/>
  <c r="T45" i="8" s="1"/>
  <c r="T46" i="8" s="1"/>
  <c r="J28" i="8"/>
  <c r="J30" i="8" s="1"/>
  <c r="J45" i="8" s="1"/>
  <c r="J27" i="8"/>
  <c r="J29" i="8" s="1"/>
  <c r="AD46" i="20" l="1"/>
  <c r="BH46" i="8"/>
  <c r="BH52" i="8" s="1"/>
  <c r="BH36" i="8" s="1"/>
  <c r="BH37" i="8" s="1"/>
  <c r="BH38" i="8" s="1"/>
  <c r="BH39" i="8" s="1"/>
  <c r="BH49" i="8" s="1"/>
  <c r="BH50" i="8" s="1"/>
  <c r="BH51" i="8" s="1"/>
  <c r="BH53" i="8" s="1"/>
  <c r="BH55" i="8" s="1"/>
  <c r="J88" i="21" s="1"/>
  <c r="T46" i="15"/>
  <c r="AD46" i="15"/>
  <c r="T52" i="18"/>
  <c r="T36" i="18" s="1"/>
  <c r="T37" i="18" s="1"/>
  <c r="T38" i="18" s="1"/>
  <c r="T39" i="18" s="1"/>
  <c r="T49" i="18" s="1"/>
  <c r="T50" i="18" s="1"/>
  <c r="T51" i="18" s="1"/>
  <c r="T53" i="18" s="1"/>
  <c r="T55" i="18" s="1"/>
  <c r="J32" i="21" s="1"/>
  <c r="BH52" i="20"/>
  <c r="BH36" i="20" s="1"/>
  <c r="BH37" i="20" s="1"/>
  <c r="BH38" i="20" s="1"/>
  <c r="BH39" i="20" s="1"/>
  <c r="BH49" i="20" s="1"/>
  <c r="BH50" i="20" s="1"/>
  <c r="BH51" i="20" s="1"/>
  <c r="BH53" i="20" s="1"/>
  <c r="BH55" i="20" s="1"/>
  <c r="J98" i="21" s="1"/>
  <c r="AD52" i="18"/>
  <c r="AD36" i="18" s="1"/>
  <c r="AD37" i="18" s="1"/>
  <c r="AD38" i="18" s="1"/>
  <c r="AD39" i="18" s="1"/>
  <c r="AD49" i="18" s="1"/>
  <c r="AD50" i="18" s="1"/>
  <c r="AD51" i="18" s="1"/>
  <c r="AD53" i="18" s="1"/>
  <c r="AD55" i="18" s="1"/>
  <c r="J48" i="21" s="1"/>
  <c r="T52" i="20"/>
  <c r="T36" i="20" s="1"/>
  <c r="T37" i="20" s="1"/>
  <c r="T38" i="20" s="1"/>
  <c r="T39" i="20" s="1"/>
  <c r="T49" i="20" s="1"/>
  <c r="T50" i="20" s="1"/>
  <c r="T51" i="20" s="1"/>
  <c r="T53" i="20" s="1"/>
  <c r="T55" i="20" s="1"/>
  <c r="J34" i="21" s="1"/>
  <c r="J10" i="20"/>
  <c r="J35" i="20"/>
  <c r="J43" i="20" s="1"/>
  <c r="J46" i="20" s="1"/>
  <c r="AX52" i="20"/>
  <c r="AX36" i="20" s="1"/>
  <c r="AX37" i="20" s="1"/>
  <c r="AX38" i="20" s="1"/>
  <c r="AX39" i="20" s="1"/>
  <c r="AX49" i="20" s="1"/>
  <c r="AX50" i="20" s="1"/>
  <c r="AD52" i="20"/>
  <c r="AD36" i="20" s="1"/>
  <c r="AD37" i="20" s="1"/>
  <c r="AD38" i="20" s="1"/>
  <c r="AD39" i="20" s="1"/>
  <c r="AD49" i="20" s="1"/>
  <c r="AD50" i="20" s="1"/>
  <c r="AD51" i="20" s="1"/>
  <c r="AD53" i="20" s="1"/>
  <c r="AD55" i="20" s="1"/>
  <c r="J50" i="21" s="1"/>
  <c r="J10" i="13"/>
  <c r="BH52" i="18"/>
  <c r="BH36" i="18" s="1"/>
  <c r="BH37" i="18" s="1"/>
  <c r="BH38" i="18" s="1"/>
  <c r="BH39" i="18" s="1"/>
  <c r="BH49" i="18" s="1"/>
  <c r="BH50" i="18" s="1"/>
  <c r="BH51" i="18" s="1"/>
  <c r="BH53" i="18" s="1"/>
  <c r="BH55" i="18" s="1"/>
  <c r="J96" i="21" s="1"/>
  <c r="AX52" i="18"/>
  <c r="AX36" i="18" s="1"/>
  <c r="AX37" i="18" s="1"/>
  <c r="AX38" i="18" s="1"/>
  <c r="AX39" i="18" s="1"/>
  <c r="AX49" i="18" s="1"/>
  <c r="AX50" i="18" s="1"/>
  <c r="AX51" i="18" s="1"/>
  <c r="AX53" i="18" s="1"/>
  <c r="AX55" i="18" s="1"/>
  <c r="J80" i="21" s="1"/>
  <c r="BH46" i="15"/>
  <c r="BH52" i="15" s="1"/>
  <c r="BH36" i="15" s="1"/>
  <c r="BH37" i="15" s="1"/>
  <c r="BH38" i="15" s="1"/>
  <c r="BH39" i="15" s="1"/>
  <c r="BH49" i="15" s="1"/>
  <c r="BH50" i="15" s="1"/>
  <c r="BH51" i="15" s="1"/>
  <c r="BH53" i="15" s="1"/>
  <c r="BH55" i="15" s="1"/>
  <c r="J93" i="21" s="1"/>
  <c r="J10" i="15"/>
  <c r="AD52" i="8"/>
  <c r="AD36" i="8" s="1"/>
  <c r="AD37" i="8" s="1"/>
  <c r="AD38" i="8" s="1"/>
  <c r="AD39" i="8" s="1"/>
  <c r="AD49" i="8" s="1"/>
  <c r="AD50" i="8" s="1"/>
  <c r="AD51" i="8" s="1"/>
  <c r="AD53" i="8" s="1"/>
  <c r="AD55" i="8" s="1"/>
  <c r="J40" i="21" s="1"/>
  <c r="AX46" i="16"/>
  <c r="AX52" i="16" s="1"/>
  <c r="AX36" i="16" s="1"/>
  <c r="AX37" i="16" s="1"/>
  <c r="AX38" i="16" s="1"/>
  <c r="AX39" i="16" s="1"/>
  <c r="AX49" i="16" s="1"/>
  <c r="AX50" i="16" s="1"/>
  <c r="AX51" i="16" s="1"/>
  <c r="AX53" i="16" s="1"/>
  <c r="AX55" i="16" s="1"/>
  <c r="J78" i="21" s="1"/>
  <c r="J46" i="15"/>
  <c r="J52" i="15" s="1"/>
  <c r="J36" i="15" s="1"/>
  <c r="J37" i="15" s="1"/>
  <c r="J38" i="15" s="1"/>
  <c r="J39" i="15" s="1"/>
  <c r="J49" i="15" s="1"/>
  <c r="J50" i="15" s="1"/>
  <c r="J51" i="15" s="1"/>
  <c r="J53" i="15" s="1"/>
  <c r="J55" i="15" s="1"/>
  <c r="J13" i="21" s="1"/>
  <c r="T52" i="8"/>
  <c r="T36" i="8" s="1"/>
  <c r="T37" i="8" s="1"/>
  <c r="T38" i="8" s="1"/>
  <c r="T39" i="8" s="1"/>
  <c r="T49" i="8" s="1"/>
  <c r="T50" i="8" s="1"/>
  <c r="T51" i="8" s="1"/>
  <c r="T53" i="8" s="1"/>
  <c r="T55" i="8" s="1"/>
  <c r="J24" i="21" s="1"/>
  <c r="AD52" i="15"/>
  <c r="AD36" i="15" s="1"/>
  <c r="AD37" i="15" s="1"/>
  <c r="AD38" i="15" s="1"/>
  <c r="AD39" i="15" s="1"/>
  <c r="AD49" i="15" s="1"/>
  <c r="AD50" i="15" s="1"/>
  <c r="AD51" i="15" s="1"/>
  <c r="AD53" i="15" s="1"/>
  <c r="AD55" i="15" s="1"/>
  <c r="J45" i="21" s="1"/>
  <c r="AX52" i="15"/>
  <c r="AX36" i="15" s="1"/>
  <c r="AX37" i="15" s="1"/>
  <c r="AX38" i="15" s="1"/>
  <c r="AX39" i="15" s="1"/>
  <c r="AX49" i="15" s="1"/>
  <c r="AX50" i="15" s="1"/>
  <c r="AX51" i="15" s="1"/>
  <c r="AX53" i="15" s="1"/>
  <c r="AX55" i="15" s="1"/>
  <c r="J77" i="21" s="1"/>
  <c r="J10" i="8"/>
  <c r="J35" i="8"/>
  <c r="J43" i="8" s="1"/>
  <c r="J46" i="8" s="1"/>
  <c r="T52" i="15"/>
  <c r="T36" i="15" s="1"/>
  <c r="T37" i="15" s="1"/>
  <c r="T38" i="15" s="1"/>
  <c r="T39" i="15" s="1"/>
  <c r="T49" i="15" s="1"/>
  <c r="T50" i="15" s="1"/>
  <c r="T51" i="15" s="1"/>
  <c r="T53" i="15" s="1"/>
  <c r="T55" i="15" s="1"/>
  <c r="J29" i="21" s="1"/>
  <c r="AN46" i="8"/>
  <c r="AN52" i="8" s="1"/>
  <c r="AN36" i="8" s="1"/>
  <c r="T46" i="16"/>
  <c r="T52" i="16" s="1"/>
  <c r="T36" i="16" s="1"/>
  <c r="T37" i="16" s="1"/>
  <c r="T38" i="16" s="1"/>
  <c r="T39" i="16" s="1"/>
  <c r="T49" i="16" s="1"/>
  <c r="T50" i="16" s="1"/>
  <c r="T51" i="16" s="1"/>
  <c r="T53" i="16" s="1"/>
  <c r="T55" i="16" s="1"/>
  <c r="J30" i="21" s="1"/>
  <c r="BH46" i="16"/>
  <c r="BH52" i="16" s="1"/>
  <c r="BH36" i="16" s="1"/>
  <c r="BH37" i="16" s="1"/>
  <c r="BH38" i="16" s="1"/>
  <c r="BH39" i="16" s="1"/>
  <c r="BH49" i="16" s="1"/>
  <c r="BH50" i="16" s="1"/>
  <c r="BH51" i="16" s="1"/>
  <c r="BH53" i="16" s="1"/>
  <c r="BH55" i="16" s="1"/>
  <c r="J94" i="21" s="1"/>
  <c r="J52" i="18"/>
  <c r="J36" i="18" s="1"/>
  <c r="J37" i="18" s="1"/>
  <c r="J38" i="18" s="1"/>
  <c r="J39" i="18" s="1"/>
  <c r="J49" i="18" s="1"/>
  <c r="J50" i="18" s="1"/>
  <c r="J51" i="18" s="1"/>
  <c r="J53" i="18" s="1"/>
  <c r="J55" i="18" s="1"/>
  <c r="J16" i="21" s="1"/>
  <c r="AX52" i="8"/>
  <c r="AX36" i="8" s="1"/>
  <c r="AX37" i="8" s="1"/>
  <c r="AX38" i="8" s="1"/>
  <c r="AX39" i="8" s="1"/>
  <c r="AX49" i="8" s="1"/>
  <c r="AX50" i="8" s="1"/>
  <c r="AX51" i="8" s="1"/>
  <c r="AX53" i="8" s="1"/>
  <c r="AX55" i="8" s="1"/>
  <c r="J72" i="21" s="1"/>
  <c r="AD52" i="16"/>
  <c r="AD36" i="16" s="1"/>
  <c r="AD37" i="16" s="1"/>
  <c r="AD38" i="16" s="1"/>
  <c r="AD39" i="16" s="1"/>
  <c r="AD49" i="16" s="1"/>
  <c r="AD50" i="16" s="1"/>
  <c r="AD51" i="16" s="1"/>
  <c r="AD53" i="16" s="1"/>
  <c r="AD55" i="16" s="1"/>
  <c r="J46" i="21" s="1"/>
  <c r="J10" i="16"/>
  <c r="J35" i="16"/>
  <c r="J43" i="16" s="1"/>
  <c r="J46" i="16" s="1"/>
  <c r="J52" i="16" s="1"/>
  <c r="J36" i="16" s="1"/>
  <c r="J37" i="16" s="1"/>
  <c r="J38" i="16" s="1"/>
  <c r="J39" i="16" s="1"/>
  <c r="J49" i="16" s="1"/>
  <c r="J50" i="16" s="1"/>
  <c r="J51" i="16" s="1"/>
  <c r="J53" i="16" s="1"/>
  <c r="J55" i="16" s="1"/>
  <c r="J14" i="21" s="1"/>
  <c r="J43" i="13"/>
  <c r="J109" i="21" l="1"/>
  <c r="J140" i="21" s="1"/>
  <c r="J112" i="21"/>
  <c r="J143" i="21" s="1"/>
  <c r="J110" i="21"/>
  <c r="J141" i="21" s="1"/>
  <c r="J52" i="20"/>
  <c r="J36" i="20" s="1"/>
  <c r="AX51" i="20"/>
  <c r="AX53" i="20" s="1"/>
  <c r="AX55" i="20" s="1"/>
  <c r="J82" i="21" s="1"/>
  <c r="AN37" i="8"/>
  <c r="AN38" i="8" s="1"/>
  <c r="AN39" i="8" s="1"/>
  <c r="AN49" i="8" s="1"/>
  <c r="AN50" i="8" s="1"/>
  <c r="AN51" i="8" s="1"/>
  <c r="AN53" i="8" s="1"/>
  <c r="AN55" i="8" s="1"/>
  <c r="J56" i="21" s="1"/>
  <c r="J52" i="8"/>
  <c r="J36" i="8" s="1"/>
  <c r="J37" i="20" l="1"/>
  <c r="J38" i="20" s="1"/>
  <c r="J39" i="20" s="1"/>
  <c r="J49" i="20" s="1"/>
  <c r="J50" i="20" s="1"/>
  <c r="J51" i="20" s="1"/>
  <c r="J53" i="20" s="1"/>
  <c r="J55" i="20" s="1"/>
  <c r="J18" i="21" s="1"/>
  <c r="J37" i="8"/>
  <c r="J38" i="8" s="1"/>
  <c r="J39" i="8" s="1"/>
  <c r="J49" i="8" s="1"/>
  <c r="J50" i="8" s="1"/>
  <c r="J51" i="8" s="1"/>
  <c r="J53" i="8" s="1"/>
  <c r="J55" i="8" s="1"/>
  <c r="J8" i="21" s="1"/>
  <c r="J114" i="21" l="1"/>
  <c r="J145" i="21" s="1"/>
  <c r="J104" i="21"/>
  <c r="J135" i="21" s="1"/>
  <c r="C34" i="7"/>
  <c r="D34" i="7"/>
  <c r="E34" i="7"/>
  <c r="F34" i="7"/>
  <c r="G34" i="7"/>
  <c r="H34" i="7"/>
  <c r="I34" i="7"/>
  <c r="J34" i="7"/>
  <c r="C35" i="7"/>
  <c r="D35" i="7"/>
  <c r="E35" i="7"/>
  <c r="F35" i="7"/>
  <c r="G35" i="7"/>
  <c r="H35" i="7"/>
  <c r="I35" i="7"/>
  <c r="J35" i="7"/>
  <c r="C36" i="7"/>
  <c r="D36" i="7"/>
  <c r="E36" i="7"/>
  <c r="F36" i="7"/>
  <c r="G36" i="7"/>
  <c r="H36" i="7"/>
  <c r="I36" i="7"/>
  <c r="J36" i="7"/>
  <c r="C37" i="7"/>
  <c r="D37" i="7"/>
  <c r="E37" i="7"/>
  <c r="F37" i="7"/>
  <c r="G37" i="7"/>
  <c r="H37" i="7"/>
  <c r="I37" i="7"/>
  <c r="J37" i="7"/>
  <c r="C38" i="7"/>
  <c r="D38" i="7"/>
  <c r="E38" i="7"/>
  <c r="F38" i="7"/>
  <c r="G38" i="7"/>
  <c r="H38" i="7"/>
  <c r="I38" i="7"/>
  <c r="J38" i="7"/>
  <c r="C39" i="7"/>
  <c r="D39" i="7"/>
  <c r="E39" i="7"/>
  <c r="F39" i="7"/>
  <c r="G39" i="7"/>
  <c r="H39" i="7"/>
  <c r="I39" i="7"/>
  <c r="J39" i="7"/>
  <c r="C40" i="7"/>
  <c r="D40" i="7"/>
  <c r="E40" i="7"/>
  <c r="F40" i="7"/>
  <c r="G40" i="7"/>
  <c r="H40" i="7"/>
  <c r="I40" i="7"/>
  <c r="J40" i="7"/>
  <c r="C41" i="7"/>
  <c r="D41" i="7"/>
  <c r="E41" i="7"/>
  <c r="F41" i="7"/>
  <c r="G41" i="7"/>
  <c r="H41" i="7"/>
  <c r="I41" i="7"/>
  <c r="J41" i="7"/>
  <c r="C42" i="7"/>
  <c r="D42" i="7"/>
  <c r="E42" i="7"/>
  <c r="F42" i="7"/>
  <c r="G42" i="7"/>
  <c r="H42" i="7"/>
  <c r="I42" i="7"/>
  <c r="J42" i="7"/>
  <c r="C43" i="7"/>
  <c r="D43" i="7"/>
  <c r="E43" i="7"/>
  <c r="F43" i="7"/>
  <c r="G43" i="7"/>
  <c r="H43" i="7"/>
  <c r="I43" i="7"/>
  <c r="J43" i="7"/>
  <c r="C44" i="7"/>
  <c r="D44" i="7"/>
  <c r="E44" i="7"/>
  <c r="F44" i="7"/>
  <c r="G44" i="7"/>
  <c r="H44" i="7"/>
  <c r="I44" i="7"/>
  <c r="J44" i="7"/>
  <c r="C45" i="7"/>
  <c r="D45" i="7"/>
  <c r="E45" i="7"/>
  <c r="F45" i="7"/>
  <c r="G45" i="7"/>
  <c r="H45" i="7"/>
  <c r="I45" i="7"/>
  <c r="J45" i="7"/>
  <c r="C46" i="7"/>
  <c r="D46" i="7"/>
  <c r="E46" i="7"/>
  <c r="F46" i="7"/>
  <c r="G46" i="7"/>
  <c r="H46" i="7"/>
  <c r="I46" i="7"/>
  <c r="J46" i="7"/>
  <c r="D33" i="7"/>
  <c r="E33" i="7"/>
  <c r="F33" i="7"/>
  <c r="G33" i="7"/>
  <c r="H33" i="7"/>
  <c r="I33" i="7"/>
  <c r="J33" i="7"/>
  <c r="C33" i="7"/>
  <c r="C4" i="7"/>
  <c r="D4" i="7"/>
  <c r="E4" i="7"/>
  <c r="F4" i="7"/>
  <c r="G4" i="7"/>
  <c r="H4" i="7"/>
  <c r="I4" i="7"/>
  <c r="J4" i="7"/>
  <c r="C5" i="7"/>
  <c r="D5" i="7"/>
  <c r="E5" i="7"/>
  <c r="F5" i="7"/>
  <c r="G5" i="7"/>
  <c r="H5" i="7"/>
  <c r="I5" i="7"/>
  <c r="J5" i="7"/>
  <c r="C6" i="7"/>
  <c r="D6" i="7"/>
  <c r="E6" i="7"/>
  <c r="F6" i="7"/>
  <c r="G6" i="7"/>
  <c r="H6" i="7"/>
  <c r="I6" i="7"/>
  <c r="J6" i="7"/>
  <c r="C7" i="7"/>
  <c r="D7" i="7"/>
  <c r="E7" i="7"/>
  <c r="F7" i="7"/>
  <c r="G7" i="7"/>
  <c r="H7" i="7"/>
  <c r="I7" i="7"/>
  <c r="J7" i="7"/>
  <c r="C8" i="7"/>
  <c r="D8" i="7"/>
  <c r="E8" i="7"/>
  <c r="F8" i="7"/>
  <c r="G8" i="7"/>
  <c r="H8" i="7"/>
  <c r="I8" i="7"/>
  <c r="J8" i="7"/>
  <c r="C9" i="7"/>
  <c r="D9" i="7"/>
  <c r="E9" i="7"/>
  <c r="F9" i="7"/>
  <c r="G9" i="7"/>
  <c r="H9" i="7"/>
  <c r="I9" i="7"/>
  <c r="J9" i="7"/>
  <c r="C10" i="7"/>
  <c r="D10" i="7"/>
  <c r="E10" i="7"/>
  <c r="F10" i="7"/>
  <c r="G10" i="7"/>
  <c r="H10" i="7"/>
  <c r="I10" i="7"/>
  <c r="J10" i="7"/>
  <c r="C11" i="7"/>
  <c r="D11" i="7"/>
  <c r="E11" i="7"/>
  <c r="F11" i="7"/>
  <c r="G11" i="7"/>
  <c r="H11" i="7"/>
  <c r="I11" i="7"/>
  <c r="J11" i="7"/>
  <c r="C12" i="7"/>
  <c r="D12" i="7"/>
  <c r="E12" i="7"/>
  <c r="F12" i="7"/>
  <c r="G12" i="7"/>
  <c r="H12" i="7"/>
  <c r="I12" i="7"/>
  <c r="J12" i="7"/>
  <c r="C13" i="7"/>
  <c r="D13" i="7"/>
  <c r="E13" i="7"/>
  <c r="F13" i="7"/>
  <c r="G13" i="7"/>
  <c r="H13" i="7"/>
  <c r="I13" i="7"/>
  <c r="J13" i="7"/>
  <c r="C14" i="7"/>
  <c r="D14" i="7"/>
  <c r="E14" i="7"/>
  <c r="F14" i="7"/>
  <c r="G14" i="7"/>
  <c r="H14" i="7"/>
  <c r="I14" i="7"/>
  <c r="J14" i="7"/>
  <c r="C15" i="7"/>
  <c r="D15" i="7"/>
  <c r="E15" i="7"/>
  <c r="F15" i="7"/>
  <c r="G15" i="7"/>
  <c r="H15" i="7"/>
  <c r="I15" i="7"/>
  <c r="J15" i="7"/>
  <c r="C16" i="7"/>
  <c r="D16" i="7"/>
  <c r="E16" i="7"/>
  <c r="F16" i="7"/>
  <c r="G16" i="7"/>
  <c r="H16" i="7"/>
  <c r="I16" i="7"/>
  <c r="J16" i="7"/>
  <c r="D3" i="7"/>
  <c r="E3" i="7"/>
  <c r="F3" i="7"/>
  <c r="G3" i="7"/>
  <c r="H3" i="7"/>
  <c r="I3" i="7"/>
  <c r="J3" i="7"/>
  <c r="C3" i="7"/>
  <c r="AD45" i="13" l="1"/>
  <c r="AD46" i="13" s="1"/>
  <c r="AN45" i="3"/>
  <c r="AN45" i="17"/>
  <c r="J45" i="13"/>
  <c r="J46" i="13" s="1"/>
  <c r="AN45" i="13"/>
  <c r="AN46" i="13" s="1"/>
  <c r="AN45" i="11"/>
  <c r="AN45" i="10"/>
  <c r="AN45" i="9"/>
  <c r="AN45" i="19"/>
  <c r="T45" i="13"/>
  <c r="T46" i="13" s="1"/>
  <c r="AN45" i="12"/>
  <c r="E49" i="7"/>
  <c r="C49" i="7"/>
  <c r="C50" i="7" s="1"/>
  <c r="D32" i="7"/>
  <c r="E32" i="7" s="1"/>
  <c r="F32" i="7" s="1"/>
  <c r="D19" i="7"/>
  <c r="D2" i="7"/>
  <c r="E2" i="7" s="1"/>
  <c r="F2" i="7" s="1"/>
  <c r="G2" i="7" s="1"/>
  <c r="T52" i="13" l="1"/>
  <c r="T36" i="13" s="1"/>
  <c r="AN52" i="13"/>
  <c r="AN36" i="13" s="1"/>
  <c r="AN37" i="13" s="1"/>
  <c r="AN38" i="13" s="1"/>
  <c r="AD52" i="13"/>
  <c r="AD36" i="13" s="1"/>
  <c r="AD37" i="13" s="1"/>
  <c r="AD38" i="13" s="1"/>
  <c r="J52" i="13"/>
  <c r="J36" i="13" s="1"/>
  <c r="AX28" i="13"/>
  <c r="AX30" i="13" s="1"/>
  <c r="AX45" i="13" s="1"/>
  <c r="AX46" i="13" s="1"/>
  <c r="BH28" i="13"/>
  <c r="BH30" i="13" s="1"/>
  <c r="BH45" i="13" s="1"/>
  <c r="BH46" i="13" s="1"/>
  <c r="AX27" i="13"/>
  <c r="AX29" i="13" s="1"/>
  <c r="AX52" i="13" s="1"/>
  <c r="AX36" i="13" s="1"/>
  <c r="AX37" i="13" s="1"/>
  <c r="AX38" i="13" s="1"/>
  <c r="BH27" i="13"/>
  <c r="BH29" i="13" s="1"/>
  <c r="C19" i="7"/>
  <c r="C25" i="7" s="1"/>
  <c r="E50" i="7"/>
  <c r="D20" i="7"/>
  <c r="H2" i="7"/>
  <c r="D21" i="7"/>
  <c r="G32" i="7"/>
  <c r="C55" i="7"/>
  <c r="C53" i="7"/>
  <c r="C54" i="7" s="1"/>
  <c r="C52" i="7"/>
  <c r="E53" i="7"/>
  <c r="E54" i="7" s="1"/>
  <c r="C51" i="7"/>
  <c r="T37" i="13" l="1"/>
  <c r="T38" i="13" s="1"/>
  <c r="J38" i="13"/>
  <c r="J37" i="13"/>
  <c r="BH52" i="13"/>
  <c r="BH36" i="13" s="1"/>
  <c r="BH37" i="13" s="1"/>
  <c r="BH38" i="13" s="1"/>
  <c r="C20" i="7"/>
  <c r="C22" i="7" s="1"/>
  <c r="C21" i="7"/>
  <c r="C23" i="7"/>
  <c r="C24" i="7" s="1"/>
  <c r="D49" i="7"/>
  <c r="C57" i="7"/>
  <c r="C56" i="7"/>
  <c r="C58" i="7" s="1"/>
  <c r="F49" i="7"/>
  <c r="D22" i="7"/>
  <c r="C26" i="7"/>
  <c r="C28" i="7" s="1"/>
  <c r="E19" i="7"/>
  <c r="D23" i="7"/>
  <c r="D24" i="7" s="1"/>
  <c r="E52" i="7"/>
  <c r="H32" i="7"/>
  <c r="F19" i="7"/>
  <c r="I2" i="7"/>
  <c r="G19" i="7"/>
  <c r="D25" i="7"/>
  <c r="E51" i="7"/>
  <c r="E55" i="7"/>
  <c r="C27" i="7" l="1"/>
  <c r="E57" i="7"/>
  <c r="E56" i="7"/>
  <c r="E58" i="7" s="1"/>
  <c r="D27" i="7"/>
  <c r="D26" i="7"/>
  <c r="D28" i="7" s="1"/>
  <c r="G25" i="7"/>
  <c r="G23" i="7"/>
  <c r="G24" i="7" s="1"/>
  <c r="G20" i="7"/>
  <c r="G22" i="7" s="1"/>
  <c r="G21" i="7"/>
  <c r="F25" i="7"/>
  <c r="F23" i="7"/>
  <c r="F24" i="7" s="1"/>
  <c r="F20" i="7"/>
  <c r="F22" i="7" s="1"/>
  <c r="F21" i="7"/>
  <c r="G49" i="7"/>
  <c r="I32" i="7"/>
  <c r="E25" i="7"/>
  <c r="E23" i="7"/>
  <c r="E24" i="7" s="1"/>
  <c r="E20" i="7"/>
  <c r="E22" i="7" s="1"/>
  <c r="E21" i="7"/>
  <c r="F55" i="7"/>
  <c r="F53" i="7"/>
  <c r="F54" i="7" s="1"/>
  <c r="F50" i="7"/>
  <c r="F52" i="7" s="1"/>
  <c r="F51" i="7"/>
  <c r="D55" i="7"/>
  <c r="D53" i="7"/>
  <c r="D54" i="7" s="1"/>
  <c r="D50" i="7"/>
  <c r="D52" i="7" s="1"/>
  <c r="D51" i="7"/>
  <c r="H19" i="7"/>
  <c r="J2" i="7"/>
  <c r="I19" i="7" l="1"/>
  <c r="H25" i="7"/>
  <c r="H23" i="7"/>
  <c r="H24" i="7" s="1"/>
  <c r="H20" i="7"/>
  <c r="H22" i="7" s="1"/>
  <c r="H21" i="7"/>
  <c r="D57" i="7"/>
  <c r="D56" i="7"/>
  <c r="D58" i="7" s="1"/>
  <c r="F57" i="7"/>
  <c r="F56" i="7"/>
  <c r="F58" i="7" s="1"/>
  <c r="E27" i="7"/>
  <c r="E26" i="7"/>
  <c r="E28" i="7" s="1"/>
  <c r="H49" i="7"/>
  <c r="J32" i="7"/>
  <c r="K32" i="7" s="1"/>
  <c r="L32" i="7" s="1"/>
  <c r="G55" i="7"/>
  <c r="G53" i="7"/>
  <c r="G54" i="7" s="1"/>
  <c r="G50" i="7"/>
  <c r="G52" i="7" s="1"/>
  <c r="G51" i="7"/>
  <c r="F27" i="7"/>
  <c r="F26" i="7"/>
  <c r="F28" i="7" s="1"/>
  <c r="G27" i="7"/>
  <c r="G26" i="7"/>
  <c r="G28" i="7" s="1"/>
  <c r="G57" i="7" l="1"/>
  <c r="G56" i="7"/>
  <c r="G58" i="7" s="1"/>
  <c r="I49" i="7"/>
  <c r="H55" i="7"/>
  <c r="H53" i="7"/>
  <c r="H54" i="7" s="1"/>
  <c r="H50" i="7"/>
  <c r="H52" i="7" s="1"/>
  <c r="H51" i="7"/>
  <c r="H27" i="7"/>
  <c r="H26" i="7"/>
  <c r="H28" i="7" s="1"/>
  <c r="J19" i="7"/>
  <c r="I25" i="7"/>
  <c r="I23" i="7"/>
  <c r="I24" i="7" s="1"/>
  <c r="I20" i="7"/>
  <c r="I22" i="7" s="1"/>
  <c r="I21" i="7"/>
  <c r="J25" i="7" l="1"/>
  <c r="J23" i="7"/>
  <c r="J20" i="7"/>
  <c r="J21" i="7"/>
  <c r="J49" i="7"/>
  <c r="I55" i="7"/>
  <c r="I53" i="7"/>
  <c r="I54" i="7" s="1"/>
  <c r="I51" i="7"/>
  <c r="I50" i="7"/>
  <c r="I52" i="7" s="1"/>
  <c r="I27" i="7"/>
  <c r="I26" i="7"/>
  <c r="I28" i="7" s="1"/>
  <c r="H57" i="7"/>
  <c r="H56" i="7"/>
  <c r="H58" i="7" s="1"/>
  <c r="T39" i="13" l="1"/>
  <c r="T49" i="13" s="1"/>
  <c r="T50" i="13" s="1"/>
  <c r="T51" i="13" s="1"/>
  <c r="T53" i="13" s="1"/>
  <c r="T55" i="13" s="1"/>
  <c r="J28" i="21" s="1"/>
  <c r="J39" i="13"/>
  <c r="J49" i="13" s="1"/>
  <c r="J50" i="13" s="1"/>
  <c r="J24" i="7"/>
  <c r="J22" i="7"/>
  <c r="I57" i="7"/>
  <c r="I56" i="7"/>
  <c r="I58" i="7" s="1"/>
  <c r="J55" i="7"/>
  <c r="J53" i="7"/>
  <c r="J50" i="7"/>
  <c r="J51" i="7"/>
  <c r="J27" i="7"/>
  <c r="J26" i="7"/>
  <c r="J52" i="7" l="1"/>
  <c r="J51" i="13"/>
  <c r="J53" i="13" s="1"/>
  <c r="J55" i="13" s="1"/>
  <c r="J12" i="21" s="1"/>
  <c r="J28" i="7"/>
  <c r="J54" i="7"/>
  <c r="BH33" i="13"/>
  <c r="BH39" i="13" s="1"/>
  <c r="BH49" i="13" s="1"/>
  <c r="BH50" i="13" s="1"/>
  <c r="BH51" i="13" s="1"/>
  <c r="BH53" i="13" s="1"/>
  <c r="BH55" i="13" s="1"/>
  <c r="J92" i="21" s="1"/>
  <c r="AN33" i="13"/>
  <c r="AN39" i="13" s="1"/>
  <c r="AN49" i="13" s="1"/>
  <c r="AN50" i="13" s="1"/>
  <c r="AN51" i="13" s="1"/>
  <c r="AN53" i="13" s="1"/>
  <c r="AN55" i="13" s="1"/>
  <c r="J60" i="21" s="1"/>
  <c r="AN33" i="19"/>
  <c r="AN33" i="3"/>
  <c r="AN33" i="9"/>
  <c r="AN33" i="17"/>
  <c r="AN33" i="10"/>
  <c r="AN33" i="12"/>
  <c r="AX33" i="13"/>
  <c r="AX39" i="13" s="1"/>
  <c r="AX49" i="13" s="1"/>
  <c r="AX50" i="13" s="1"/>
  <c r="AX51" i="13" s="1"/>
  <c r="AX53" i="13" s="1"/>
  <c r="AX55" i="13" s="1"/>
  <c r="J76" i="21" s="1"/>
  <c r="AD33" i="13"/>
  <c r="AD39" i="13" s="1"/>
  <c r="AD49" i="13" s="1"/>
  <c r="AD50" i="13" s="1"/>
  <c r="AD51" i="13" s="1"/>
  <c r="AD53" i="13" s="1"/>
  <c r="AD55" i="13" s="1"/>
  <c r="J44" i="21" s="1"/>
  <c r="AN33" i="11"/>
  <c r="J57" i="7"/>
  <c r="J56" i="7"/>
  <c r="J58" i="7" l="1"/>
  <c r="J108" i="21"/>
  <c r="J139" i="21" s="1"/>
  <c r="B34" i="1"/>
  <c r="B12" i="9" s="1"/>
  <c r="B53" i="1"/>
  <c r="D53" i="1"/>
  <c r="F53" i="1"/>
  <c r="H53" i="1"/>
  <c r="B54" i="1"/>
  <c r="B18" i="10" s="1"/>
  <c r="D54" i="1"/>
  <c r="D18" i="10" s="1"/>
  <c r="F54" i="1"/>
  <c r="F18" i="10" s="1"/>
  <c r="H54" i="1"/>
  <c r="H18" i="10" s="1"/>
  <c r="B55" i="1"/>
  <c r="B19" i="10" s="1"/>
  <c r="B44" i="10" s="1"/>
  <c r="D55" i="1"/>
  <c r="D19" i="10" s="1"/>
  <c r="D44" i="10" s="1"/>
  <c r="F55" i="1"/>
  <c r="F19" i="10" s="1"/>
  <c r="F44" i="10" s="1"/>
  <c r="H55" i="1"/>
  <c r="H19" i="10" s="1"/>
  <c r="H44" i="10" s="1"/>
  <c r="B56" i="1"/>
  <c r="B20" i="10" s="1"/>
  <c r="B34" i="10" s="1"/>
  <c r="D56" i="1"/>
  <c r="D20" i="10" s="1"/>
  <c r="D34" i="10" s="1"/>
  <c r="F56" i="1"/>
  <c r="F20" i="10" s="1"/>
  <c r="F34" i="10" s="1"/>
  <c r="H56" i="1"/>
  <c r="H20" i="10" s="1"/>
  <c r="H34" i="10" s="1"/>
  <c r="B57" i="1"/>
  <c r="B21" i="10" s="1"/>
  <c r="D57" i="1"/>
  <c r="D21" i="10" s="1"/>
  <c r="F57" i="1"/>
  <c r="F21" i="10" s="1"/>
  <c r="H57" i="1"/>
  <c r="H21" i="10" s="1"/>
  <c r="B58" i="1"/>
  <c r="B22" i="10" s="1"/>
  <c r="D58" i="1"/>
  <c r="D22" i="10" s="1"/>
  <c r="F58" i="1"/>
  <c r="F22" i="10" s="1"/>
  <c r="H58" i="1"/>
  <c r="H22" i="10" s="1"/>
  <c r="B59" i="1"/>
  <c r="B23" i="10" s="1"/>
  <c r="D59" i="1"/>
  <c r="D23" i="10" s="1"/>
  <c r="F59" i="1"/>
  <c r="F23" i="10" s="1"/>
  <c r="H59" i="1"/>
  <c r="H23" i="10" s="1"/>
  <c r="V53" i="1"/>
  <c r="X53" i="1"/>
  <c r="Z53" i="1"/>
  <c r="AB53" i="1"/>
  <c r="V54" i="1"/>
  <c r="V18" i="10" s="1"/>
  <c r="X54" i="1"/>
  <c r="X18" i="10" s="1"/>
  <c r="Z54" i="1"/>
  <c r="Z18" i="10" s="1"/>
  <c r="AB54" i="1"/>
  <c r="AB18" i="10" s="1"/>
  <c r="V55" i="1"/>
  <c r="V19" i="10" s="1"/>
  <c r="V44" i="10" s="1"/>
  <c r="X55" i="1"/>
  <c r="X19" i="10" s="1"/>
  <c r="X44" i="10" s="1"/>
  <c r="Z55" i="1"/>
  <c r="Z19" i="10" s="1"/>
  <c r="Z44" i="10" s="1"/>
  <c r="AB55" i="1"/>
  <c r="AB19" i="10" s="1"/>
  <c r="AB44" i="10" s="1"/>
  <c r="V56" i="1"/>
  <c r="V20" i="10" s="1"/>
  <c r="V34" i="10" s="1"/>
  <c r="X56" i="1"/>
  <c r="X20" i="10" s="1"/>
  <c r="X34" i="10" s="1"/>
  <c r="Z56" i="1"/>
  <c r="Z20" i="10" s="1"/>
  <c r="Z34" i="10" s="1"/>
  <c r="AB56" i="1"/>
  <c r="AB20" i="10" s="1"/>
  <c r="AB34" i="10" s="1"/>
  <c r="V57" i="1"/>
  <c r="V21" i="10" s="1"/>
  <c r="X57" i="1"/>
  <c r="X21" i="10" s="1"/>
  <c r="Z57" i="1"/>
  <c r="Z21" i="10" s="1"/>
  <c r="AB57" i="1"/>
  <c r="AB21" i="10" s="1"/>
  <c r="V58" i="1"/>
  <c r="V22" i="10" s="1"/>
  <c r="X58" i="1"/>
  <c r="X22" i="10" s="1"/>
  <c r="Z58" i="1"/>
  <c r="Z22" i="10" s="1"/>
  <c r="AB58" i="1"/>
  <c r="AB22" i="10" s="1"/>
  <c r="V59" i="1"/>
  <c r="V23" i="10" s="1"/>
  <c r="X59" i="1"/>
  <c r="X23" i="10" s="1"/>
  <c r="Z59" i="1"/>
  <c r="Z23" i="10" s="1"/>
  <c r="AB59" i="1"/>
  <c r="AB23" i="10" s="1"/>
  <c r="L55" i="1"/>
  <c r="L19" i="10" s="1"/>
  <c r="L44" i="10" s="1"/>
  <c r="N55" i="1"/>
  <c r="N19" i="10" s="1"/>
  <c r="N44" i="10" s="1"/>
  <c r="P55" i="1"/>
  <c r="P19" i="10" s="1"/>
  <c r="P44" i="10" s="1"/>
  <c r="R55" i="1"/>
  <c r="R19" i="10" s="1"/>
  <c r="R44" i="10" s="1"/>
  <c r="L56" i="1"/>
  <c r="L20" i="10" s="1"/>
  <c r="L34" i="10" s="1"/>
  <c r="N56" i="1"/>
  <c r="N20" i="10" s="1"/>
  <c r="N34" i="10" s="1"/>
  <c r="P56" i="1"/>
  <c r="P20" i="10" s="1"/>
  <c r="P34" i="10" s="1"/>
  <c r="R56" i="1"/>
  <c r="R20" i="10" s="1"/>
  <c r="R34" i="10" s="1"/>
  <c r="AG53" i="1"/>
  <c r="AI53" i="1"/>
  <c r="AK53" i="1"/>
  <c r="AM53" i="1"/>
  <c r="AG54" i="1"/>
  <c r="AF18" i="10" s="1"/>
  <c r="AI54" i="1"/>
  <c r="AH18" i="10" s="1"/>
  <c r="AK54" i="1"/>
  <c r="AJ18" i="10" s="1"/>
  <c r="AM54" i="1"/>
  <c r="AL18" i="10" s="1"/>
  <c r="AG55" i="1"/>
  <c r="AF19" i="10" s="1"/>
  <c r="AF44" i="10" s="1"/>
  <c r="AI55" i="1"/>
  <c r="AH19" i="10" s="1"/>
  <c r="AH44" i="10" s="1"/>
  <c r="AK55" i="1"/>
  <c r="AJ19" i="10" s="1"/>
  <c r="AJ44" i="10" s="1"/>
  <c r="AM55" i="1"/>
  <c r="AL19" i="10" s="1"/>
  <c r="AL44" i="10" s="1"/>
  <c r="AG56" i="1"/>
  <c r="AF20" i="10" s="1"/>
  <c r="AF34" i="10" s="1"/>
  <c r="AI56" i="1"/>
  <c r="AH20" i="10" s="1"/>
  <c r="AH34" i="10" s="1"/>
  <c r="AK56" i="1"/>
  <c r="AJ20" i="10" s="1"/>
  <c r="AJ34" i="10" s="1"/>
  <c r="AM56" i="1"/>
  <c r="AL20" i="10" s="1"/>
  <c r="AL34" i="10" s="1"/>
  <c r="AG57" i="1"/>
  <c r="AF21" i="10" s="1"/>
  <c r="AI57" i="1"/>
  <c r="AH21" i="10" s="1"/>
  <c r="AK57" i="1"/>
  <c r="AJ21" i="10" s="1"/>
  <c r="AM57" i="1"/>
  <c r="AL21" i="10" s="1"/>
  <c r="AG58" i="1"/>
  <c r="AF22" i="10" s="1"/>
  <c r="AI58" i="1"/>
  <c r="AH22" i="10" s="1"/>
  <c r="AK58" i="1"/>
  <c r="AJ22" i="10" s="1"/>
  <c r="AM58" i="1"/>
  <c r="AL22" i="10" s="1"/>
  <c r="AG59" i="1"/>
  <c r="AF23" i="10" s="1"/>
  <c r="AI59" i="1"/>
  <c r="AH23" i="10" s="1"/>
  <c r="AK59" i="1"/>
  <c r="AJ23" i="10" s="1"/>
  <c r="AM59" i="1"/>
  <c r="AL23" i="10" s="1"/>
  <c r="E53" i="1"/>
  <c r="I53" i="1"/>
  <c r="E54" i="1"/>
  <c r="E18" i="10" s="1"/>
  <c r="I54" i="1"/>
  <c r="I18" i="10" s="1"/>
  <c r="E55" i="1"/>
  <c r="E19" i="10" s="1"/>
  <c r="E44" i="10" s="1"/>
  <c r="I55" i="1"/>
  <c r="I19" i="10" s="1"/>
  <c r="I44" i="10" s="1"/>
  <c r="E56" i="1"/>
  <c r="E20" i="10" s="1"/>
  <c r="E34" i="10" s="1"/>
  <c r="I56" i="1"/>
  <c r="I20" i="10" s="1"/>
  <c r="I34" i="10" s="1"/>
  <c r="E57" i="1"/>
  <c r="E21" i="10" s="1"/>
  <c r="I57" i="1"/>
  <c r="I21" i="10" s="1"/>
  <c r="E58" i="1"/>
  <c r="E22" i="10" s="1"/>
  <c r="I58" i="1"/>
  <c r="I22" i="10" s="1"/>
  <c r="E59" i="1"/>
  <c r="E23" i="10" s="1"/>
  <c r="I59" i="1"/>
  <c r="I23" i="10" s="1"/>
  <c r="Y53" i="1"/>
  <c r="AC53" i="1"/>
  <c r="Y54" i="1"/>
  <c r="Y18" i="10" s="1"/>
  <c r="AC54" i="1"/>
  <c r="AC18" i="10" s="1"/>
  <c r="Y55" i="1"/>
  <c r="Y19" i="10" s="1"/>
  <c r="Y44" i="10" s="1"/>
  <c r="AC55" i="1"/>
  <c r="AC19" i="10" s="1"/>
  <c r="AC44" i="10" s="1"/>
  <c r="Y56" i="1"/>
  <c r="Y20" i="10" s="1"/>
  <c r="Y34" i="10" s="1"/>
  <c r="AC56" i="1"/>
  <c r="AC20" i="10" s="1"/>
  <c r="AC34" i="10" s="1"/>
  <c r="Y57" i="1"/>
  <c r="Y21" i="10" s="1"/>
  <c r="AC57" i="1"/>
  <c r="AC21" i="10" s="1"/>
  <c r="Y58" i="1"/>
  <c r="Y22" i="10" s="1"/>
  <c r="AC58" i="1"/>
  <c r="AC22" i="10" s="1"/>
  <c r="Y59" i="1"/>
  <c r="Y23" i="10" s="1"/>
  <c r="AC59" i="1"/>
  <c r="AC23" i="10" s="1"/>
  <c r="O55" i="1"/>
  <c r="O19" i="10" s="1"/>
  <c r="O44" i="10" s="1"/>
  <c r="S55" i="1"/>
  <c r="S19" i="10" s="1"/>
  <c r="S44" i="10" s="1"/>
  <c r="O56" i="1"/>
  <c r="O20" i="10" s="1"/>
  <c r="O34" i="10" s="1"/>
  <c r="S56" i="1"/>
  <c r="S20" i="10" s="1"/>
  <c r="S34" i="10" s="1"/>
  <c r="AJ53" i="1"/>
  <c r="AN53" i="1"/>
  <c r="AJ54" i="1"/>
  <c r="AI18" i="10" s="1"/>
  <c r="AN54" i="1"/>
  <c r="AM18" i="10" s="1"/>
  <c r="AJ55" i="1"/>
  <c r="AI19" i="10" s="1"/>
  <c r="AI44" i="10" s="1"/>
  <c r="AN55" i="1"/>
  <c r="AM19" i="10" s="1"/>
  <c r="AM44" i="10" s="1"/>
  <c r="AJ56" i="1"/>
  <c r="AI20" i="10" s="1"/>
  <c r="AI34" i="10" s="1"/>
  <c r="AN56" i="1"/>
  <c r="AM20" i="10" s="1"/>
  <c r="AM34" i="10" s="1"/>
  <c r="AJ57" i="1"/>
  <c r="AI21" i="10" s="1"/>
  <c r="AN57" i="1"/>
  <c r="AM21" i="10" s="1"/>
  <c r="AJ58" i="1"/>
  <c r="AI22" i="10" s="1"/>
  <c r="AN58" i="1"/>
  <c r="AM22" i="10" s="1"/>
  <c r="AJ59" i="1"/>
  <c r="AI23" i="10" s="1"/>
  <c r="AN59" i="1"/>
  <c r="AM23" i="10" s="1"/>
  <c r="C53" i="1"/>
  <c r="G53" i="1"/>
  <c r="C54" i="1"/>
  <c r="C18" i="10" s="1"/>
  <c r="G54" i="1"/>
  <c r="G18" i="10" s="1"/>
  <c r="C55" i="1"/>
  <c r="C19" i="10" s="1"/>
  <c r="C44" i="10" s="1"/>
  <c r="G55" i="1"/>
  <c r="G19" i="10" s="1"/>
  <c r="G44" i="10" s="1"/>
  <c r="C56" i="1"/>
  <c r="C20" i="10" s="1"/>
  <c r="C34" i="10" s="1"/>
  <c r="G56" i="1"/>
  <c r="G20" i="10" s="1"/>
  <c r="G34" i="10" s="1"/>
  <c r="C57" i="1"/>
  <c r="C21" i="10" s="1"/>
  <c r="G57" i="1"/>
  <c r="G21" i="10" s="1"/>
  <c r="C58" i="1"/>
  <c r="C22" i="10" s="1"/>
  <c r="G58" i="1"/>
  <c r="G22" i="10" s="1"/>
  <c r="C59" i="1"/>
  <c r="C23" i="10" s="1"/>
  <c r="G59" i="1"/>
  <c r="G23" i="10" s="1"/>
  <c r="W53" i="1"/>
  <c r="AA53" i="1"/>
  <c r="W54" i="1"/>
  <c r="W18" i="10" s="1"/>
  <c r="AA54" i="1"/>
  <c r="AA18" i="10" s="1"/>
  <c r="W55" i="1"/>
  <c r="W19" i="10" s="1"/>
  <c r="W44" i="10" s="1"/>
  <c r="AA55" i="1"/>
  <c r="AA19" i="10" s="1"/>
  <c r="AA44" i="10" s="1"/>
  <c r="W56" i="1"/>
  <c r="W20" i="10" s="1"/>
  <c r="W34" i="10" s="1"/>
  <c r="AA56" i="1"/>
  <c r="AA20" i="10" s="1"/>
  <c r="AA34" i="10" s="1"/>
  <c r="W57" i="1"/>
  <c r="W21" i="10" s="1"/>
  <c r="AA57" i="1"/>
  <c r="AA21" i="10" s="1"/>
  <c r="W58" i="1"/>
  <c r="W22" i="10" s="1"/>
  <c r="AA58" i="1"/>
  <c r="AA22" i="10" s="1"/>
  <c r="W59" i="1"/>
  <c r="W23" i="10" s="1"/>
  <c r="AA59" i="1"/>
  <c r="AA23" i="10" s="1"/>
  <c r="M55" i="1"/>
  <c r="M19" i="10" s="1"/>
  <c r="M44" i="10" s="1"/>
  <c r="Q55" i="1"/>
  <c r="Q19" i="10" s="1"/>
  <c r="Q44" i="10" s="1"/>
  <c r="M56" i="1"/>
  <c r="M20" i="10" s="1"/>
  <c r="M34" i="10" s="1"/>
  <c r="Q56" i="1"/>
  <c r="Q20" i="10" s="1"/>
  <c r="Q34" i="10" s="1"/>
  <c r="AH53" i="1"/>
  <c r="AL53" i="1"/>
  <c r="AH54" i="1"/>
  <c r="AG18" i="10" s="1"/>
  <c r="AL54" i="1"/>
  <c r="AK18" i="10" s="1"/>
  <c r="AH55" i="1"/>
  <c r="AG19" i="10" s="1"/>
  <c r="AG44" i="10" s="1"/>
  <c r="AL55" i="1"/>
  <c r="AK19" i="10" s="1"/>
  <c r="AK44" i="10" s="1"/>
  <c r="AH56" i="1"/>
  <c r="AG20" i="10" s="1"/>
  <c r="AG34" i="10" s="1"/>
  <c r="AL56" i="1"/>
  <c r="AK20" i="10" s="1"/>
  <c r="AK34" i="10" s="1"/>
  <c r="AH57" i="1"/>
  <c r="AG21" i="10" s="1"/>
  <c r="AL57" i="1"/>
  <c r="AK21" i="10" s="1"/>
  <c r="AH58" i="1"/>
  <c r="AG22" i="10" s="1"/>
  <c r="AL58" i="1"/>
  <c r="AK22" i="10" s="1"/>
  <c r="AH59" i="1"/>
  <c r="AG23" i="10" s="1"/>
  <c r="AL59" i="1"/>
  <c r="AK23" i="10" s="1"/>
  <c r="C67" i="1"/>
  <c r="E67" i="1"/>
  <c r="G67" i="1"/>
  <c r="I67" i="1"/>
  <c r="C68" i="1"/>
  <c r="C18" i="11" s="1"/>
  <c r="E68" i="1"/>
  <c r="E18" i="11" s="1"/>
  <c r="G68" i="1"/>
  <c r="G18" i="11" s="1"/>
  <c r="I68" i="1"/>
  <c r="I18" i="11" s="1"/>
  <c r="C69" i="1"/>
  <c r="C19" i="11" s="1"/>
  <c r="C44" i="11" s="1"/>
  <c r="E69" i="1"/>
  <c r="E19" i="11" s="1"/>
  <c r="E44" i="11" s="1"/>
  <c r="G69" i="1"/>
  <c r="G19" i="11" s="1"/>
  <c r="G44" i="11" s="1"/>
  <c r="I69" i="1"/>
  <c r="I19" i="11" s="1"/>
  <c r="I44" i="11" s="1"/>
  <c r="C70" i="1"/>
  <c r="C20" i="11" s="1"/>
  <c r="C34" i="11" s="1"/>
  <c r="E70" i="1"/>
  <c r="E20" i="11" s="1"/>
  <c r="E34" i="11" s="1"/>
  <c r="G70" i="1"/>
  <c r="G20" i="11" s="1"/>
  <c r="G34" i="11" s="1"/>
  <c r="I70" i="1"/>
  <c r="I20" i="11" s="1"/>
  <c r="I34" i="11" s="1"/>
  <c r="C71" i="1"/>
  <c r="C21" i="11" s="1"/>
  <c r="E71" i="1"/>
  <c r="E21" i="11" s="1"/>
  <c r="G71" i="1"/>
  <c r="G21" i="11" s="1"/>
  <c r="I71" i="1"/>
  <c r="I21" i="11" s="1"/>
  <c r="C72" i="1"/>
  <c r="C22" i="11" s="1"/>
  <c r="E72" i="1"/>
  <c r="E22" i="11" s="1"/>
  <c r="G72" i="1"/>
  <c r="G22" i="11" s="1"/>
  <c r="I72" i="1"/>
  <c r="I22" i="11" s="1"/>
  <c r="C73" i="1"/>
  <c r="C23" i="11" s="1"/>
  <c r="E73" i="1"/>
  <c r="E23" i="11" s="1"/>
  <c r="G73" i="1"/>
  <c r="G23" i="11" s="1"/>
  <c r="I73" i="1"/>
  <c r="I23" i="11" s="1"/>
  <c r="W67" i="1"/>
  <c r="Y67" i="1"/>
  <c r="AA67" i="1"/>
  <c r="AC67" i="1"/>
  <c r="W68" i="1"/>
  <c r="W18" i="11" s="1"/>
  <c r="Y68" i="1"/>
  <c r="Y18" i="11" s="1"/>
  <c r="AA68" i="1"/>
  <c r="AA18" i="11" s="1"/>
  <c r="AC68" i="1"/>
  <c r="AC18" i="11" s="1"/>
  <c r="W69" i="1"/>
  <c r="W19" i="11" s="1"/>
  <c r="W44" i="11" s="1"/>
  <c r="Y69" i="1"/>
  <c r="Y19" i="11" s="1"/>
  <c r="Y44" i="11" s="1"/>
  <c r="AA69" i="1"/>
  <c r="AA19" i="11" s="1"/>
  <c r="AA44" i="11" s="1"/>
  <c r="AC69" i="1"/>
  <c r="AC19" i="11" s="1"/>
  <c r="AC44" i="11" s="1"/>
  <c r="W70" i="1"/>
  <c r="W20" i="11" s="1"/>
  <c r="W34" i="11" s="1"/>
  <c r="Y70" i="1"/>
  <c r="Y20" i="11" s="1"/>
  <c r="Y34" i="11" s="1"/>
  <c r="AA70" i="1"/>
  <c r="AA20" i="11" s="1"/>
  <c r="AA34" i="11" s="1"/>
  <c r="AC70" i="1"/>
  <c r="AC20" i="11" s="1"/>
  <c r="AC34" i="11" s="1"/>
  <c r="W71" i="1"/>
  <c r="W21" i="11" s="1"/>
  <c r="Y71" i="1"/>
  <c r="Y21" i="11" s="1"/>
  <c r="AA71" i="1"/>
  <c r="AA21" i="11" s="1"/>
  <c r="AC71" i="1"/>
  <c r="AC21" i="11" s="1"/>
  <c r="W72" i="1"/>
  <c r="W22" i="11" s="1"/>
  <c r="Y72" i="1"/>
  <c r="Y22" i="11" s="1"/>
  <c r="AA72" i="1"/>
  <c r="AA22" i="11" s="1"/>
  <c r="AC72" i="1"/>
  <c r="AC22" i="11" s="1"/>
  <c r="W73" i="1"/>
  <c r="W23" i="11" s="1"/>
  <c r="Y73" i="1"/>
  <c r="Y23" i="11" s="1"/>
  <c r="AA73" i="1"/>
  <c r="AA23" i="11" s="1"/>
  <c r="AC73" i="1"/>
  <c r="AC23" i="11" s="1"/>
  <c r="M69" i="1"/>
  <c r="M19" i="11" s="1"/>
  <c r="M44" i="11" s="1"/>
  <c r="O69" i="1"/>
  <c r="O19" i="11" s="1"/>
  <c r="O44" i="11" s="1"/>
  <c r="Q69" i="1"/>
  <c r="Q19" i="11" s="1"/>
  <c r="Q44" i="11" s="1"/>
  <c r="S69" i="1"/>
  <c r="S19" i="11" s="1"/>
  <c r="S44" i="11" s="1"/>
  <c r="M70" i="1"/>
  <c r="M20" i="11" s="1"/>
  <c r="M34" i="11" s="1"/>
  <c r="O70" i="1"/>
  <c r="O20" i="11" s="1"/>
  <c r="O34" i="11" s="1"/>
  <c r="Q70" i="1"/>
  <c r="Q20" i="11" s="1"/>
  <c r="Q34" i="11" s="1"/>
  <c r="S70" i="1"/>
  <c r="S20" i="11" s="1"/>
  <c r="S34" i="11" s="1"/>
  <c r="AH67" i="1"/>
  <c r="AJ67" i="1"/>
  <c r="AL67" i="1"/>
  <c r="AN67" i="1"/>
  <c r="AH68" i="1"/>
  <c r="AG18" i="11" s="1"/>
  <c r="AJ68" i="1"/>
  <c r="AI18" i="11" s="1"/>
  <c r="AL68" i="1"/>
  <c r="AK18" i="11" s="1"/>
  <c r="AN68" i="1"/>
  <c r="AM18" i="11" s="1"/>
  <c r="AH69" i="1"/>
  <c r="AG19" i="11" s="1"/>
  <c r="AG44" i="11" s="1"/>
  <c r="AJ69" i="1"/>
  <c r="AI19" i="11" s="1"/>
  <c r="AI44" i="11" s="1"/>
  <c r="AL69" i="1"/>
  <c r="AK19" i="11" s="1"/>
  <c r="AK44" i="11" s="1"/>
  <c r="AN69" i="1"/>
  <c r="AM19" i="11" s="1"/>
  <c r="AM44" i="11" s="1"/>
  <c r="AH70" i="1"/>
  <c r="AG20" i="11" s="1"/>
  <c r="AG34" i="11" s="1"/>
  <c r="AJ70" i="1"/>
  <c r="AI20" i="11" s="1"/>
  <c r="AI34" i="11" s="1"/>
  <c r="AL70" i="1"/>
  <c r="AK20" i="11" s="1"/>
  <c r="AK34" i="11" s="1"/>
  <c r="AN70" i="1"/>
  <c r="AM20" i="11" s="1"/>
  <c r="AM34" i="11" s="1"/>
  <c r="AH71" i="1"/>
  <c r="AG21" i="11" s="1"/>
  <c r="AJ71" i="1"/>
  <c r="AI21" i="11" s="1"/>
  <c r="AL71" i="1"/>
  <c r="AK21" i="11" s="1"/>
  <c r="AN71" i="1"/>
  <c r="AM21" i="11" s="1"/>
  <c r="AH72" i="1"/>
  <c r="AG22" i="11" s="1"/>
  <c r="AJ72" i="1"/>
  <c r="AI22" i="11" s="1"/>
  <c r="AL72" i="1"/>
  <c r="AK22" i="11" s="1"/>
  <c r="AN72" i="1"/>
  <c r="AM22" i="11" s="1"/>
  <c r="AH73" i="1"/>
  <c r="AG23" i="11" s="1"/>
  <c r="AJ73" i="1"/>
  <c r="AI23" i="11" s="1"/>
  <c r="AL73" i="1"/>
  <c r="AK23" i="11" s="1"/>
  <c r="AN73" i="1"/>
  <c r="AM23" i="11" s="1"/>
  <c r="B67" i="1"/>
  <c r="D67" i="1"/>
  <c r="F67" i="1"/>
  <c r="H67" i="1"/>
  <c r="B68" i="1"/>
  <c r="B18" i="11" s="1"/>
  <c r="D68" i="1"/>
  <c r="D18" i="11" s="1"/>
  <c r="F68" i="1"/>
  <c r="F18" i="11" s="1"/>
  <c r="H68" i="1"/>
  <c r="H18" i="11" s="1"/>
  <c r="B69" i="1"/>
  <c r="B19" i="11" s="1"/>
  <c r="B44" i="11" s="1"/>
  <c r="D69" i="1"/>
  <c r="D19" i="11" s="1"/>
  <c r="D44" i="11" s="1"/>
  <c r="F69" i="1"/>
  <c r="F19" i="11" s="1"/>
  <c r="F44" i="11" s="1"/>
  <c r="H69" i="1"/>
  <c r="H19" i="11" s="1"/>
  <c r="H44" i="11" s="1"/>
  <c r="B70" i="1"/>
  <c r="B20" i="11" s="1"/>
  <c r="B34" i="11" s="1"/>
  <c r="D70" i="1"/>
  <c r="D20" i="11" s="1"/>
  <c r="D34" i="11" s="1"/>
  <c r="F70" i="1"/>
  <c r="F20" i="11" s="1"/>
  <c r="F34" i="11" s="1"/>
  <c r="H70" i="1"/>
  <c r="H20" i="11" s="1"/>
  <c r="H34" i="11" s="1"/>
  <c r="B71" i="1"/>
  <c r="B21" i="11" s="1"/>
  <c r="D71" i="1"/>
  <c r="D21" i="11" s="1"/>
  <c r="F71" i="1"/>
  <c r="F21" i="11" s="1"/>
  <c r="H71" i="1"/>
  <c r="H21" i="11" s="1"/>
  <c r="B72" i="1"/>
  <c r="B22" i="11" s="1"/>
  <c r="D72" i="1"/>
  <c r="D22" i="11" s="1"/>
  <c r="F72" i="1"/>
  <c r="F22" i="11" s="1"/>
  <c r="H72" i="1"/>
  <c r="H22" i="11" s="1"/>
  <c r="B73" i="1"/>
  <c r="B23" i="11" s="1"/>
  <c r="D73" i="1"/>
  <c r="D23" i="11" s="1"/>
  <c r="F73" i="1"/>
  <c r="F23" i="11" s="1"/>
  <c r="H73" i="1"/>
  <c r="H23" i="11" s="1"/>
  <c r="V67" i="1"/>
  <c r="X67" i="1"/>
  <c r="Z67" i="1"/>
  <c r="AB67" i="1"/>
  <c r="V68" i="1"/>
  <c r="V18" i="11" s="1"/>
  <c r="X68" i="1"/>
  <c r="X18" i="11" s="1"/>
  <c r="Z68" i="1"/>
  <c r="Z18" i="11" s="1"/>
  <c r="AB68" i="1"/>
  <c r="AB18" i="11" s="1"/>
  <c r="V69" i="1"/>
  <c r="V19" i="11" s="1"/>
  <c r="V44" i="11" s="1"/>
  <c r="X69" i="1"/>
  <c r="X19" i="11" s="1"/>
  <c r="X44" i="11" s="1"/>
  <c r="Z69" i="1"/>
  <c r="Z19" i="11" s="1"/>
  <c r="Z44" i="11" s="1"/>
  <c r="AB69" i="1"/>
  <c r="AB19" i="11" s="1"/>
  <c r="AB44" i="11" s="1"/>
  <c r="V70" i="1"/>
  <c r="V20" i="11" s="1"/>
  <c r="V34" i="11" s="1"/>
  <c r="X70" i="1"/>
  <c r="X20" i="11" s="1"/>
  <c r="X34" i="11" s="1"/>
  <c r="Z70" i="1"/>
  <c r="Z20" i="11" s="1"/>
  <c r="Z34" i="11" s="1"/>
  <c r="AB70" i="1"/>
  <c r="AB20" i="11" s="1"/>
  <c r="AB34" i="11" s="1"/>
  <c r="V71" i="1"/>
  <c r="V21" i="11" s="1"/>
  <c r="X71" i="1"/>
  <c r="X21" i="11" s="1"/>
  <c r="Z71" i="1"/>
  <c r="Z21" i="11" s="1"/>
  <c r="AB71" i="1"/>
  <c r="AB21" i="11" s="1"/>
  <c r="V72" i="1"/>
  <c r="V22" i="11" s="1"/>
  <c r="X72" i="1"/>
  <c r="X22" i="11" s="1"/>
  <c r="Z72" i="1"/>
  <c r="Z22" i="11" s="1"/>
  <c r="AB72" i="1"/>
  <c r="AB22" i="11" s="1"/>
  <c r="V73" i="1"/>
  <c r="V23" i="11" s="1"/>
  <c r="X73" i="1"/>
  <c r="X23" i="11" s="1"/>
  <c r="Z73" i="1"/>
  <c r="Z23" i="11" s="1"/>
  <c r="AB73" i="1"/>
  <c r="AB23" i="11" s="1"/>
  <c r="L69" i="1"/>
  <c r="L19" i="11" s="1"/>
  <c r="L44" i="11" s="1"/>
  <c r="N69" i="1"/>
  <c r="N19" i="11" s="1"/>
  <c r="N44" i="11" s="1"/>
  <c r="P69" i="1"/>
  <c r="P19" i="11" s="1"/>
  <c r="P44" i="11" s="1"/>
  <c r="R69" i="1"/>
  <c r="R19" i="11" s="1"/>
  <c r="R44" i="11" s="1"/>
  <c r="L70" i="1"/>
  <c r="L20" i="11" s="1"/>
  <c r="L34" i="11" s="1"/>
  <c r="N70" i="1"/>
  <c r="N20" i="11" s="1"/>
  <c r="N34" i="11" s="1"/>
  <c r="P70" i="1"/>
  <c r="P20" i="11" s="1"/>
  <c r="P34" i="11" s="1"/>
  <c r="R70" i="1"/>
  <c r="R20" i="11" s="1"/>
  <c r="R34" i="11" s="1"/>
  <c r="AG67" i="1"/>
  <c r="AI67" i="1"/>
  <c r="AK67" i="1"/>
  <c r="AM67" i="1"/>
  <c r="AG68" i="1"/>
  <c r="AF18" i="11" s="1"/>
  <c r="AI68" i="1"/>
  <c r="AH18" i="11" s="1"/>
  <c r="AK68" i="1"/>
  <c r="AJ18" i="11" s="1"/>
  <c r="AM68" i="1"/>
  <c r="AL18" i="11" s="1"/>
  <c r="AG69" i="1"/>
  <c r="AF19" i="11" s="1"/>
  <c r="AF44" i="11" s="1"/>
  <c r="AI69" i="1"/>
  <c r="AH19" i="11" s="1"/>
  <c r="AH44" i="11" s="1"/>
  <c r="AK69" i="1"/>
  <c r="AJ19" i="11" s="1"/>
  <c r="AJ44" i="11" s="1"/>
  <c r="AM69" i="1"/>
  <c r="AL19" i="11" s="1"/>
  <c r="AL44" i="11" s="1"/>
  <c r="AG70" i="1"/>
  <c r="AF20" i="11" s="1"/>
  <c r="AF34" i="11" s="1"/>
  <c r="AI70" i="1"/>
  <c r="AH20" i="11" s="1"/>
  <c r="AH34" i="11" s="1"/>
  <c r="AK70" i="1"/>
  <c r="AJ20" i="11" s="1"/>
  <c r="AJ34" i="11" s="1"/>
  <c r="AM70" i="1"/>
  <c r="AL20" i="11" s="1"/>
  <c r="AL34" i="11" s="1"/>
  <c r="AG71" i="1"/>
  <c r="AF21" i="11" s="1"/>
  <c r="AI71" i="1"/>
  <c r="AH21" i="11" s="1"/>
  <c r="AK71" i="1"/>
  <c r="AJ21" i="11" s="1"/>
  <c r="AM71" i="1"/>
  <c r="AL21" i="11" s="1"/>
  <c r="AG72" i="1"/>
  <c r="AF22" i="11" s="1"/>
  <c r="AI72" i="1"/>
  <c r="AH22" i="11" s="1"/>
  <c r="AK72" i="1"/>
  <c r="AJ22" i="11" s="1"/>
  <c r="AM72" i="1"/>
  <c r="AL22" i="11" s="1"/>
  <c r="AG73" i="1"/>
  <c r="AF23" i="11" s="1"/>
  <c r="AI73" i="1"/>
  <c r="AH23" i="11" s="1"/>
  <c r="AK73" i="1"/>
  <c r="AJ23" i="11" s="1"/>
  <c r="AM73" i="1"/>
  <c r="AL23" i="11" s="1"/>
  <c r="C80" i="1"/>
  <c r="E80" i="1"/>
  <c r="G80" i="1"/>
  <c r="I80" i="1"/>
  <c r="C81" i="1"/>
  <c r="C18" i="12" s="1"/>
  <c r="E81" i="1"/>
  <c r="E18" i="12" s="1"/>
  <c r="G81" i="1"/>
  <c r="G18" i="12" s="1"/>
  <c r="I81" i="1"/>
  <c r="I18" i="12" s="1"/>
  <c r="C82" i="1"/>
  <c r="C19" i="12" s="1"/>
  <c r="C44" i="12" s="1"/>
  <c r="E82" i="1"/>
  <c r="E19" i="12" s="1"/>
  <c r="E44" i="12" s="1"/>
  <c r="G82" i="1"/>
  <c r="G19" i="12" s="1"/>
  <c r="G44" i="12" s="1"/>
  <c r="I82" i="1"/>
  <c r="I19" i="12" s="1"/>
  <c r="I44" i="12" s="1"/>
  <c r="C83" i="1"/>
  <c r="C20" i="12" s="1"/>
  <c r="C34" i="12" s="1"/>
  <c r="E83" i="1"/>
  <c r="E20" i="12" s="1"/>
  <c r="E34" i="12" s="1"/>
  <c r="G83" i="1"/>
  <c r="G20" i="12" s="1"/>
  <c r="G34" i="12" s="1"/>
  <c r="I83" i="1"/>
  <c r="I20" i="12" s="1"/>
  <c r="I34" i="12" s="1"/>
  <c r="C84" i="1"/>
  <c r="C21" i="12" s="1"/>
  <c r="E84" i="1"/>
  <c r="E21" i="12" s="1"/>
  <c r="G84" i="1"/>
  <c r="G21" i="12" s="1"/>
  <c r="I84" i="1"/>
  <c r="I21" i="12" s="1"/>
  <c r="C85" i="1"/>
  <c r="C22" i="12" s="1"/>
  <c r="E85" i="1"/>
  <c r="E22" i="12" s="1"/>
  <c r="G85" i="1"/>
  <c r="G22" i="12" s="1"/>
  <c r="I85" i="1"/>
  <c r="I22" i="12" s="1"/>
  <c r="C86" i="1"/>
  <c r="C23" i="12" s="1"/>
  <c r="E86" i="1"/>
  <c r="E23" i="12" s="1"/>
  <c r="G86" i="1"/>
  <c r="G23" i="12" s="1"/>
  <c r="I86" i="1"/>
  <c r="I23" i="12" s="1"/>
  <c r="W80" i="1"/>
  <c r="Y80" i="1"/>
  <c r="AA80" i="1"/>
  <c r="AC80" i="1"/>
  <c r="W81" i="1"/>
  <c r="W18" i="12" s="1"/>
  <c r="Y81" i="1"/>
  <c r="Y18" i="12" s="1"/>
  <c r="AA81" i="1"/>
  <c r="AA18" i="12" s="1"/>
  <c r="AC81" i="1"/>
  <c r="AC18" i="12" s="1"/>
  <c r="W82" i="1"/>
  <c r="W19" i="12" s="1"/>
  <c r="W44" i="12" s="1"/>
  <c r="Y82" i="1"/>
  <c r="Y19" i="12" s="1"/>
  <c r="Y44" i="12" s="1"/>
  <c r="AA82" i="1"/>
  <c r="AA19" i="12" s="1"/>
  <c r="AA44" i="12" s="1"/>
  <c r="AC82" i="1"/>
  <c r="AC19" i="12" s="1"/>
  <c r="AC44" i="12" s="1"/>
  <c r="W83" i="1"/>
  <c r="W20" i="12" s="1"/>
  <c r="W34" i="12" s="1"/>
  <c r="Y83" i="1"/>
  <c r="Y20" i="12" s="1"/>
  <c r="Y34" i="12" s="1"/>
  <c r="AA83" i="1"/>
  <c r="AA20" i="12" s="1"/>
  <c r="AA34" i="12" s="1"/>
  <c r="AC83" i="1"/>
  <c r="AC20" i="12" s="1"/>
  <c r="AC34" i="12" s="1"/>
  <c r="W84" i="1"/>
  <c r="W21" i="12" s="1"/>
  <c r="Y84" i="1"/>
  <c r="Y21" i="12" s="1"/>
  <c r="AA84" i="1"/>
  <c r="AA21" i="12" s="1"/>
  <c r="AC84" i="1"/>
  <c r="AC21" i="12" s="1"/>
  <c r="W85" i="1"/>
  <c r="W22" i="12" s="1"/>
  <c r="Y85" i="1"/>
  <c r="Y22" i="12" s="1"/>
  <c r="AA85" i="1"/>
  <c r="AA22" i="12" s="1"/>
  <c r="AC85" i="1"/>
  <c r="AC22" i="12" s="1"/>
  <c r="W86" i="1"/>
  <c r="W23" i="12" s="1"/>
  <c r="Y86" i="1"/>
  <c r="Y23" i="12" s="1"/>
  <c r="AA86" i="1"/>
  <c r="AA23" i="12" s="1"/>
  <c r="AC86" i="1"/>
  <c r="AC23" i="12" s="1"/>
  <c r="M82" i="1"/>
  <c r="M19" i="12" s="1"/>
  <c r="M44" i="12" s="1"/>
  <c r="O82" i="1"/>
  <c r="O19" i="12" s="1"/>
  <c r="O44" i="12" s="1"/>
  <c r="Q82" i="1"/>
  <c r="Q19" i="12" s="1"/>
  <c r="Q44" i="12" s="1"/>
  <c r="S82" i="1"/>
  <c r="S19" i="12" s="1"/>
  <c r="S44" i="12" s="1"/>
  <c r="M83" i="1"/>
  <c r="M20" i="12" s="1"/>
  <c r="M34" i="12" s="1"/>
  <c r="O83" i="1"/>
  <c r="O20" i="12" s="1"/>
  <c r="O34" i="12" s="1"/>
  <c r="Q83" i="1"/>
  <c r="Q20" i="12" s="1"/>
  <c r="Q34" i="12" s="1"/>
  <c r="S83" i="1"/>
  <c r="S20" i="12" s="1"/>
  <c r="S34" i="12" s="1"/>
  <c r="AH80" i="1"/>
  <c r="AJ80" i="1"/>
  <c r="AL80" i="1"/>
  <c r="AN80" i="1"/>
  <c r="AH81" i="1"/>
  <c r="AG18" i="12" s="1"/>
  <c r="AJ81" i="1"/>
  <c r="AI18" i="12" s="1"/>
  <c r="AL81" i="1"/>
  <c r="AK18" i="12" s="1"/>
  <c r="AN81" i="1"/>
  <c r="AM18" i="12" s="1"/>
  <c r="AH82" i="1"/>
  <c r="AG19" i="12" s="1"/>
  <c r="AG44" i="12" s="1"/>
  <c r="AJ82" i="1"/>
  <c r="AI19" i="12" s="1"/>
  <c r="AI44" i="12" s="1"/>
  <c r="AL82" i="1"/>
  <c r="AK19" i="12" s="1"/>
  <c r="AK44" i="12" s="1"/>
  <c r="AN82" i="1"/>
  <c r="AM19" i="12" s="1"/>
  <c r="AM44" i="12" s="1"/>
  <c r="AH83" i="1"/>
  <c r="AG20" i="12" s="1"/>
  <c r="AG34" i="12" s="1"/>
  <c r="AJ83" i="1"/>
  <c r="AI20" i="12" s="1"/>
  <c r="AI34" i="12" s="1"/>
  <c r="AL83" i="1"/>
  <c r="AK20" i="12" s="1"/>
  <c r="AK34" i="12" s="1"/>
  <c r="AN83" i="1"/>
  <c r="AM20" i="12" s="1"/>
  <c r="AM34" i="12" s="1"/>
  <c r="AH84" i="1"/>
  <c r="AG21" i="12" s="1"/>
  <c r="AJ84" i="1"/>
  <c r="AI21" i="12" s="1"/>
  <c r="AL84" i="1"/>
  <c r="AK21" i="12" s="1"/>
  <c r="AN84" i="1"/>
  <c r="AM21" i="12" s="1"/>
  <c r="AH85" i="1"/>
  <c r="AG22" i="12" s="1"/>
  <c r="AJ85" i="1"/>
  <c r="AI22" i="12" s="1"/>
  <c r="AL85" i="1"/>
  <c r="AK22" i="12" s="1"/>
  <c r="AN85" i="1"/>
  <c r="AM22" i="12" s="1"/>
  <c r="AH86" i="1"/>
  <c r="AG23" i="12" s="1"/>
  <c r="AJ86" i="1"/>
  <c r="AI23" i="12" s="1"/>
  <c r="AL86" i="1"/>
  <c r="AK23" i="12" s="1"/>
  <c r="AN86" i="1"/>
  <c r="AM23" i="12" s="1"/>
  <c r="B80" i="1"/>
  <c r="D80" i="1"/>
  <c r="F80" i="1"/>
  <c r="H80" i="1"/>
  <c r="B81" i="1"/>
  <c r="B18" i="12" s="1"/>
  <c r="D81" i="1"/>
  <c r="D18" i="12" s="1"/>
  <c r="F81" i="1"/>
  <c r="F18" i="12" s="1"/>
  <c r="H81" i="1"/>
  <c r="H18" i="12" s="1"/>
  <c r="B82" i="1"/>
  <c r="B19" i="12" s="1"/>
  <c r="B44" i="12" s="1"/>
  <c r="D82" i="1"/>
  <c r="D19" i="12" s="1"/>
  <c r="D44" i="12" s="1"/>
  <c r="F82" i="1"/>
  <c r="F19" i="12" s="1"/>
  <c r="F44" i="12" s="1"/>
  <c r="H82" i="1"/>
  <c r="H19" i="12" s="1"/>
  <c r="H44" i="12" s="1"/>
  <c r="B83" i="1"/>
  <c r="B20" i="12" s="1"/>
  <c r="B34" i="12" s="1"/>
  <c r="D83" i="1"/>
  <c r="D20" i="12" s="1"/>
  <c r="D34" i="12" s="1"/>
  <c r="F83" i="1"/>
  <c r="F20" i="12" s="1"/>
  <c r="F34" i="12" s="1"/>
  <c r="H83" i="1"/>
  <c r="H20" i="12" s="1"/>
  <c r="H34" i="12" s="1"/>
  <c r="B84" i="1"/>
  <c r="B21" i="12" s="1"/>
  <c r="D84" i="1"/>
  <c r="D21" i="12" s="1"/>
  <c r="F84" i="1"/>
  <c r="F21" i="12" s="1"/>
  <c r="H84" i="1"/>
  <c r="H21" i="12" s="1"/>
  <c r="B85" i="1"/>
  <c r="B22" i="12" s="1"/>
  <c r="D85" i="1"/>
  <c r="D22" i="12" s="1"/>
  <c r="F85" i="1"/>
  <c r="F22" i="12" s="1"/>
  <c r="H85" i="1"/>
  <c r="H22" i="12" s="1"/>
  <c r="B86" i="1"/>
  <c r="B23" i="12" s="1"/>
  <c r="D86" i="1"/>
  <c r="D23" i="12" s="1"/>
  <c r="F86" i="1"/>
  <c r="F23" i="12" s="1"/>
  <c r="H86" i="1"/>
  <c r="H23" i="12" s="1"/>
  <c r="V80" i="1"/>
  <c r="X80" i="1"/>
  <c r="Z80" i="1"/>
  <c r="AB80" i="1"/>
  <c r="V81" i="1"/>
  <c r="V18" i="12" s="1"/>
  <c r="X81" i="1"/>
  <c r="X18" i="12" s="1"/>
  <c r="Z81" i="1"/>
  <c r="Z18" i="12" s="1"/>
  <c r="AB81" i="1"/>
  <c r="AB18" i="12" s="1"/>
  <c r="V82" i="1"/>
  <c r="V19" i="12" s="1"/>
  <c r="V44" i="12" s="1"/>
  <c r="X82" i="1"/>
  <c r="X19" i="12" s="1"/>
  <c r="X44" i="12" s="1"/>
  <c r="Z82" i="1"/>
  <c r="Z19" i="12" s="1"/>
  <c r="Z44" i="12" s="1"/>
  <c r="AB82" i="1"/>
  <c r="AB19" i="12" s="1"/>
  <c r="AB44" i="12" s="1"/>
  <c r="V83" i="1"/>
  <c r="V20" i="12" s="1"/>
  <c r="V34" i="12" s="1"/>
  <c r="X83" i="1"/>
  <c r="X20" i="12" s="1"/>
  <c r="X34" i="12" s="1"/>
  <c r="Z83" i="1"/>
  <c r="Z20" i="12" s="1"/>
  <c r="Z34" i="12" s="1"/>
  <c r="AB83" i="1"/>
  <c r="AB20" i="12" s="1"/>
  <c r="AB34" i="12" s="1"/>
  <c r="V84" i="1"/>
  <c r="V21" i="12" s="1"/>
  <c r="X84" i="1"/>
  <c r="X21" i="12" s="1"/>
  <c r="Z84" i="1"/>
  <c r="Z21" i="12" s="1"/>
  <c r="AB84" i="1"/>
  <c r="AB21" i="12" s="1"/>
  <c r="V85" i="1"/>
  <c r="V22" i="12" s="1"/>
  <c r="X85" i="1"/>
  <c r="X22" i="12" s="1"/>
  <c r="Z85" i="1"/>
  <c r="Z22" i="12" s="1"/>
  <c r="AB85" i="1"/>
  <c r="AB22" i="12" s="1"/>
  <c r="V86" i="1"/>
  <c r="V23" i="12" s="1"/>
  <c r="X86" i="1"/>
  <c r="X23" i="12" s="1"/>
  <c r="Z86" i="1"/>
  <c r="Z23" i="12" s="1"/>
  <c r="AB86" i="1"/>
  <c r="AB23" i="12" s="1"/>
  <c r="L82" i="1"/>
  <c r="L19" i="12" s="1"/>
  <c r="L44" i="12" s="1"/>
  <c r="N82" i="1"/>
  <c r="N19" i="12" s="1"/>
  <c r="N44" i="12" s="1"/>
  <c r="P82" i="1"/>
  <c r="P19" i="12" s="1"/>
  <c r="P44" i="12" s="1"/>
  <c r="R82" i="1"/>
  <c r="R19" i="12" s="1"/>
  <c r="R44" i="12" s="1"/>
  <c r="L83" i="1"/>
  <c r="L20" i="12" s="1"/>
  <c r="L34" i="12" s="1"/>
  <c r="N83" i="1"/>
  <c r="N20" i="12" s="1"/>
  <c r="N34" i="12" s="1"/>
  <c r="P83" i="1"/>
  <c r="P20" i="12" s="1"/>
  <c r="P34" i="12" s="1"/>
  <c r="R83" i="1"/>
  <c r="R20" i="12" s="1"/>
  <c r="R34" i="12" s="1"/>
  <c r="AG80" i="1"/>
  <c r="AI80" i="1"/>
  <c r="AK80" i="1"/>
  <c r="AM80" i="1"/>
  <c r="AG81" i="1"/>
  <c r="AF18" i="12" s="1"/>
  <c r="AI81" i="1"/>
  <c r="AH18" i="12" s="1"/>
  <c r="AK81" i="1"/>
  <c r="AJ18" i="12" s="1"/>
  <c r="AM81" i="1"/>
  <c r="AL18" i="12" s="1"/>
  <c r="AG82" i="1"/>
  <c r="AF19" i="12" s="1"/>
  <c r="AF44" i="12" s="1"/>
  <c r="AI82" i="1"/>
  <c r="AH19" i="12" s="1"/>
  <c r="AH44" i="12" s="1"/>
  <c r="AK82" i="1"/>
  <c r="AJ19" i="12" s="1"/>
  <c r="AJ44" i="12" s="1"/>
  <c r="AM82" i="1"/>
  <c r="AL19" i="12" s="1"/>
  <c r="AL44" i="12" s="1"/>
  <c r="AG83" i="1"/>
  <c r="AF20" i="12" s="1"/>
  <c r="AF34" i="12" s="1"/>
  <c r="AI83" i="1"/>
  <c r="AH20" i="12" s="1"/>
  <c r="AH34" i="12" s="1"/>
  <c r="AK83" i="1"/>
  <c r="AJ20" i="12" s="1"/>
  <c r="AJ34" i="12" s="1"/>
  <c r="AM83" i="1"/>
  <c r="AL20" i="12" s="1"/>
  <c r="AL34" i="12" s="1"/>
  <c r="AG84" i="1"/>
  <c r="AF21" i="12" s="1"/>
  <c r="AI84" i="1"/>
  <c r="AH21" i="12" s="1"/>
  <c r="AK84" i="1"/>
  <c r="AJ21" i="12" s="1"/>
  <c r="AM84" i="1"/>
  <c r="AL21" i="12" s="1"/>
  <c r="AG85" i="1"/>
  <c r="AF22" i="12" s="1"/>
  <c r="AI85" i="1"/>
  <c r="AH22" i="12" s="1"/>
  <c r="AK85" i="1"/>
  <c r="AJ22" i="12" s="1"/>
  <c r="AM85" i="1"/>
  <c r="AL22" i="12" s="1"/>
  <c r="AG86" i="1"/>
  <c r="AF23" i="12" s="1"/>
  <c r="AI86" i="1"/>
  <c r="AH23" i="12" s="1"/>
  <c r="AK86" i="1"/>
  <c r="AJ23" i="12" s="1"/>
  <c r="AM86" i="1"/>
  <c r="AL23" i="12" s="1"/>
  <c r="C94" i="1"/>
  <c r="E94" i="1"/>
  <c r="G94" i="1"/>
  <c r="I94" i="1"/>
  <c r="C95" i="1"/>
  <c r="C18" i="13" s="1"/>
  <c r="E95" i="1"/>
  <c r="E18" i="13" s="1"/>
  <c r="G95" i="1"/>
  <c r="G18" i="13" s="1"/>
  <c r="I95" i="1"/>
  <c r="I18" i="13" s="1"/>
  <c r="C96" i="1"/>
  <c r="C19" i="13" s="1"/>
  <c r="C44" i="13" s="1"/>
  <c r="E96" i="1"/>
  <c r="E19" i="13" s="1"/>
  <c r="E44" i="13" s="1"/>
  <c r="G96" i="1"/>
  <c r="G19" i="13" s="1"/>
  <c r="G44" i="13" s="1"/>
  <c r="I96" i="1"/>
  <c r="I19" i="13" s="1"/>
  <c r="I44" i="13" s="1"/>
  <c r="C97" i="1"/>
  <c r="C20" i="13" s="1"/>
  <c r="C34" i="13" s="1"/>
  <c r="E97" i="1"/>
  <c r="E20" i="13" s="1"/>
  <c r="E34" i="13" s="1"/>
  <c r="G97" i="1"/>
  <c r="G20" i="13" s="1"/>
  <c r="G34" i="13" s="1"/>
  <c r="I97" i="1"/>
  <c r="I20" i="13" s="1"/>
  <c r="I34" i="13" s="1"/>
  <c r="C98" i="1"/>
  <c r="C21" i="13" s="1"/>
  <c r="E98" i="1"/>
  <c r="E21" i="13" s="1"/>
  <c r="G98" i="1"/>
  <c r="G21" i="13" s="1"/>
  <c r="I98" i="1"/>
  <c r="I21" i="13" s="1"/>
  <c r="C99" i="1"/>
  <c r="C22" i="13" s="1"/>
  <c r="E99" i="1"/>
  <c r="E22" i="13" s="1"/>
  <c r="G99" i="1"/>
  <c r="G22" i="13" s="1"/>
  <c r="I99" i="1"/>
  <c r="I22" i="13" s="1"/>
  <c r="C100" i="1"/>
  <c r="C23" i="13" s="1"/>
  <c r="E100" i="1"/>
  <c r="E23" i="13" s="1"/>
  <c r="G100" i="1"/>
  <c r="G23" i="13" s="1"/>
  <c r="I100" i="1"/>
  <c r="I23" i="13" s="1"/>
  <c r="W94" i="1"/>
  <c r="Y94" i="1"/>
  <c r="AA94" i="1"/>
  <c r="AC94" i="1"/>
  <c r="W95" i="1"/>
  <c r="W18" i="13" s="1"/>
  <c r="Y95" i="1"/>
  <c r="Y18" i="13" s="1"/>
  <c r="AA95" i="1"/>
  <c r="AA18" i="13" s="1"/>
  <c r="AC95" i="1"/>
  <c r="AC18" i="13" s="1"/>
  <c r="W96" i="1"/>
  <c r="W19" i="13" s="1"/>
  <c r="W44" i="13" s="1"/>
  <c r="Y96" i="1"/>
  <c r="Y19" i="13" s="1"/>
  <c r="Y44" i="13" s="1"/>
  <c r="AA96" i="1"/>
  <c r="AA19" i="13" s="1"/>
  <c r="AA44" i="13" s="1"/>
  <c r="AC96" i="1"/>
  <c r="AC19" i="13" s="1"/>
  <c r="AC44" i="13" s="1"/>
  <c r="W97" i="1"/>
  <c r="W20" i="13" s="1"/>
  <c r="W34" i="13" s="1"/>
  <c r="Y97" i="1"/>
  <c r="Y20" i="13" s="1"/>
  <c r="Y34" i="13" s="1"/>
  <c r="AA97" i="1"/>
  <c r="AA20" i="13" s="1"/>
  <c r="AA34" i="13" s="1"/>
  <c r="AC97" i="1"/>
  <c r="AC20" i="13" s="1"/>
  <c r="AC34" i="13" s="1"/>
  <c r="W98" i="1"/>
  <c r="W21" i="13" s="1"/>
  <c r="Y98" i="1"/>
  <c r="Y21" i="13" s="1"/>
  <c r="AA98" i="1"/>
  <c r="AA21" i="13" s="1"/>
  <c r="AC98" i="1"/>
  <c r="AC21" i="13" s="1"/>
  <c r="W99" i="1"/>
  <c r="W22" i="13" s="1"/>
  <c r="Y99" i="1"/>
  <c r="Y22" i="13" s="1"/>
  <c r="AA99" i="1"/>
  <c r="AA22" i="13" s="1"/>
  <c r="AC99" i="1"/>
  <c r="AC22" i="13" s="1"/>
  <c r="W100" i="1"/>
  <c r="W23" i="13" s="1"/>
  <c r="Y100" i="1"/>
  <c r="Y23" i="13" s="1"/>
  <c r="AA100" i="1"/>
  <c r="AA23" i="13" s="1"/>
  <c r="AC100" i="1"/>
  <c r="AC23" i="13" s="1"/>
  <c r="M96" i="1"/>
  <c r="M19" i="13" s="1"/>
  <c r="M44" i="13" s="1"/>
  <c r="O96" i="1"/>
  <c r="O19" i="13" s="1"/>
  <c r="O44" i="13" s="1"/>
  <c r="Q96" i="1"/>
  <c r="Q19" i="13" s="1"/>
  <c r="Q44" i="13" s="1"/>
  <c r="S96" i="1"/>
  <c r="S19" i="13" s="1"/>
  <c r="S44" i="13" s="1"/>
  <c r="M97" i="1"/>
  <c r="M20" i="13" s="1"/>
  <c r="M34" i="13" s="1"/>
  <c r="O97" i="1"/>
  <c r="O20" i="13" s="1"/>
  <c r="O34" i="13" s="1"/>
  <c r="Q97" i="1"/>
  <c r="Q20" i="13" s="1"/>
  <c r="Q34" i="13" s="1"/>
  <c r="S97" i="1"/>
  <c r="S20" i="13" s="1"/>
  <c r="S34" i="13" s="1"/>
  <c r="AH94" i="1"/>
  <c r="AJ94" i="1"/>
  <c r="AL94" i="1"/>
  <c r="AN94" i="1"/>
  <c r="AH95" i="1"/>
  <c r="AG18" i="13" s="1"/>
  <c r="AJ95" i="1"/>
  <c r="AI18" i="13" s="1"/>
  <c r="AL95" i="1"/>
  <c r="AK18" i="13" s="1"/>
  <c r="AN95" i="1"/>
  <c r="AM18" i="13" s="1"/>
  <c r="AH96" i="1"/>
  <c r="AG19" i="13" s="1"/>
  <c r="AG44" i="13" s="1"/>
  <c r="AJ96" i="1"/>
  <c r="AI19" i="13" s="1"/>
  <c r="AI44" i="13" s="1"/>
  <c r="AL96" i="1"/>
  <c r="AK19" i="13" s="1"/>
  <c r="AK44" i="13" s="1"/>
  <c r="AN96" i="1"/>
  <c r="AM19" i="13" s="1"/>
  <c r="AM44" i="13" s="1"/>
  <c r="AH97" i="1"/>
  <c r="AG20" i="13" s="1"/>
  <c r="AG34" i="13" s="1"/>
  <c r="AJ97" i="1"/>
  <c r="AI20" i="13" s="1"/>
  <c r="AI34" i="13" s="1"/>
  <c r="AL97" i="1"/>
  <c r="AK20" i="13" s="1"/>
  <c r="AK34" i="13" s="1"/>
  <c r="AN97" i="1"/>
  <c r="AM20" i="13" s="1"/>
  <c r="AM34" i="13" s="1"/>
  <c r="AH98" i="1"/>
  <c r="AG21" i="13" s="1"/>
  <c r="AJ98" i="1"/>
  <c r="AI21" i="13" s="1"/>
  <c r="AL98" i="1"/>
  <c r="AK21" i="13" s="1"/>
  <c r="AN98" i="1"/>
  <c r="AM21" i="13" s="1"/>
  <c r="AH99" i="1"/>
  <c r="AG22" i="13" s="1"/>
  <c r="AJ99" i="1"/>
  <c r="AI22" i="13" s="1"/>
  <c r="AL99" i="1"/>
  <c r="AK22" i="13" s="1"/>
  <c r="AN99" i="1"/>
  <c r="AM22" i="13" s="1"/>
  <c r="AH100" i="1"/>
  <c r="AG23" i="13" s="1"/>
  <c r="AJ100" i="1"/>
  <c r="AI23" i="13" s="1"/>
  <c r="AL100" i="1"/>
  <c r="AK23" i="13" s="1"/>
  <c r="AN100" i="1"/>
  <c r="AM23" i="13" s="1"/>
  <c r="B94" i="1"/>
  <c r="D94" i="1"/>
  <c r="F94" i="1"/>
  <c r="H94" i="1"/>
  <c r="B95" i="1"/>
  <c r="B18" i="13" s="1"/>
  <c r="D95" i="1"/>
  <c r="D18" i="13" s="1"/>
  <c r="F95" i="1"/>
  <c r="F18" i="13" s="1"/>
  <c r="H95" i="1"/>
  <c r="H18" i="13" s="1"/>
  <c r="B96" i="1"/>
  <c r="B19" i="13" s="1"/>
  <c r="B44" i="13" s="1"/>
  <c r="D96" i="1"/>
  <c r="D19" i="13" s="1"/>
  <c r="D44" i="13" s="1"/>
  <c r="F96" i="1"/>
  <c r="F19" i="13" s="1"/>
  <c r="F44" i="13" s="1"/>
  <c r="H96" i="1"/>
  <c r="H19" i="13" s="1"/>
  <c r="H44" i="13" s="1"/>
  <c r="B97" i="1"/>
  <c r="B20" i="13" s="1"/>
  <c r="B34" i="13" s="1"/>
  <c r="D97" i="1"/>
  <c r="D20" i="13" s="1"/>
  <c r="D34" i="13" s="1"/>
  <c r="F97" i="1"/>
  <c r="F20" i="13" s="1"/>
  <c r="F34" i="13" s="1"/>
  <c r="H97" i="1"/>
  <c r="H20" i="13" s="1"/>
  <c r="H34" i="13" s="1"/>
  <c r="B98" i="1"/>
  <c r="B21" i="13" s="1"/>
  <c r="D98" i="1"/>
  <c r="D21" i="13" s="1"/>
  <c r="F98" i="1"/>
  <c r="F21" i="13" s="1"/>
  <c r="H98" i="1"/>
  <c r="H21" i="13" s="1"/>
  <c r="B99" i="1"/>
  <c r="B22" i="13" s="1"/>
  <c r="D99" i="1"/>
  <c r="D22" i="13" s="1"/>
  <c r="F99" i="1"/>
  <c r="F22" i="13" s="1"/>
  <c r="H99" i="1"/>
  <c r="H22" i="13" s="1"/>
  <c r="B100" i="1"/>
  <c r="B23" i="13" s="1"/>
  <c r="D100" i="1"/>
  <c r="D23" i="13" s="1"/>
  <c r="F100" i="1"/>
  <c r="F23" i="13" s="1"/>
  <c r="H100" i="1"/>
  <c r="H23" i="13" s="1"/>
  <c r="V94" i="1"/>
  <c r="X94" i="1"/>
  <c r="Z94" i="1"/>
  <c r="AB94" i="1"/>
  <c r="V95" i="1"/>
  <c r="V18" i="13" s="1"/>
  <c r="X95" i="1"/>
  <c r="X18" i="13" s="1"/>
  <c r="Z95" i="1"/>
  <c r="Z18" i="13" s="1"/>
  <c r="AB95" i="1"/>
  <c r="AB18" i="13" s="1"/>
  <c r="V96" i="1"/>
  <c r="V19" i="13" s="1"/>
  <c r="V44" i="13" s="1"/>
  <c r="X96" i="1"/>
  <c r="X19" i="13" s="1"/>
  <c r="X44" i="13" s="1"/>
  <c r="Z96" i="1"/>
  <c r="Z19" i="13" s="1"/>
  <c r="Z44" i="13" s="1"/>
  <c r="AB96" i="1"/>
  <c r="AB19" i="13" s="1"/>
  <c r="AB44" i="13" s="1"/>
  <c r="V97" i="1"/>
  <c r="V20" i="13" s="1"/>
  <c r="V34" i="13" s="1"/>
  <c r="X97" i="1"/>
  <c r="X20" i="13" s="1"/>
  <c r="X34" i="13" s="1"/>
  <c r="Z97" i="1"/>
  <c r="Z20" i="13" s="1"/>
  <c r="Z34" i="13" s="1"/>
  <c r="AB97" i="1"/>
  <c r="AB20" i="13" s="1"/>
  <c r="AB34" i="13" s="1"/>
  <c r="V98" i="1"/>
  <c r="V21" i="13" s="1"/>
  <c r="X98" i="1"/>
  <c r="X21" i="13" s="1"/>
  <c r="Z98" i="1"/>
  <c r="Z21" i="13" s="1"/>
  <c r="AB98" i="1"/>
  <c r="AB21" i="13" s="1"/>
  <c r="V99" i="1"/>
  <c r="V22" i="13" s="1"/>
  <c r="X99" i="1"/>
  <c r="X22" i="13" s="1"/>
  <c r="Z99" i="1"/>
  <c r="Z22" i="13" s="1"/>
  <c r="AB99" i="1"/>
  <c r="AB22" i="13" s="1"/>
  <c r="V100" i="1"/>
  <c r="V23" i="13" s="1"/>
  <c r="X100" i="1"/>
  <c r="X23" i="13" s="1"/>
  <c r="Z100" i="1"/>
  <c r="Z23" i="13" s="1"/>
  <c r="AB100" i="1"/>
  <c r="AB23" i="13" s="1"/>
  <c r="L96" i="1"/>
  <c r="L19" i="13" s="1"/>
  <c r="L44" i="13" s="1"/>
  <c r="N96" i="1"/>
  <c r="N19" i="13" s="1"/>
  <c r="N44" i="13" s="1"/>
  <c r="P96" i="1"/>
  <c r="P19" i="13" s="1"/>
  <c r="P44" i="13" s="1"/>
  <c r="R96" i="1"/>
  <c r="R19" i="13" s="1"/>
  <c r="R44" i="13" s="1"/>
  <c r="L97" i="1"/>
  <c r="L20" i="13" s="1"/>
  <c r="L34" i="13" s="1"/>
  <c r="N97" i="1"/>
  <c r="N20" i="13" s="1"/>
  <c r="N34" i="13" s="1"/>
  <c r="P97" i="1"/>
  <c r="P20" i="13" s="1"/>
  <c r="P34" i="13" s="1"/>
  <c r="R97" i="1"/>
  <c r="R20" i="13" s="1"/>
  <c r="R34" i="13" s="1"/>
  <c r="AG94" i="1"/>
  <c r="AI94" i="1"/>
  <c r="AK94" i="1"/>
  <c r="AM94" i="1"/>
  <c r="AG95" i="1"/>
  <c r="AF18" i="13" s="1"/>
  <c r="AI95" i="1"/>
  <c r="AH18" i="13" s="1"/>
  <c r="AK95" i="1"/>
  <c r="AJ18" i="13" s="1"/>
  <c r="AM95" i="1"/>
  <c r="AL18" i="13" s="1"/>
  <c r="AG96" i="1"/>
  <c r="AF19" i="13" s="1"/>
  <c r="AF44" i="13" s="1"/>
  <c r="AI96" i="1"/>
  <c r="AH19" i="13" s="1"/>
  <c r="AH44" i="13" s="1"/>
  <c r="AK96" i="1"/>
  <c r="AJ19" i="13" s="1"/>
  <c r="AJ44" i="13" s="1"/>
  <c r="AM96" i="1"/>
  <c r="AL19" i="13" s="1"/>
  <c r="AL44" i="13" s="1"/>
  <c r="AG97" i="1"/>
  <c r="AF20" i="13" s="1"/>
  <c r="AF34" i="13" s="1"/>
  <c r="AI97" i="1"/>
  <c r="AH20" i="13" s="1"/>
  <c r="AH34" i="13" s="1"/>
  <c r="AK97" i="1"/>
  <c r="AJ20" i="13" s="1"/>
  <c r="AJ34" i="13" s="1"/>
  <c r="AM97" i="1"/>
  <c r="AL20" i="13" s="1"/>
  <c r="AL34" i="13" s="1"/>
  <c r="AG98" i="1"/>
  <c r="AF21" i="13" s="1"/>
  <c r="AI98" i="1"/>
  <c r="AH21" i="13" s="1"/>
  <c r="AK98" i="1"/>
  <c r="AJ21" i="13" s="1"/>
  <c r="AM98" i="1"/>
  <c r="AL21" i="13" s="1"/>
  <c r="AG99" i="1"/>
  <c r="AF22" i="13" s="1"/>
  <c r="AI99" i="1"/>
  <c r="AH22" i="13" s="1"/>
  <c r="AK99" i="1"/>
  <c r="AJ22" i="13" s="1"/>
  <c r="AM99" i="1"/>
  <c r="AL22" i="13" s="1"/>
  <c r="AG100" i="1"/>
  <c r="AF23" i="13" s="1"/>
  <c r="AI100" i="1"/>
  <c r="AH23" i="13" s="1"/>
  <c r="AK100" i="1"/>
  <c r="AJ23" i="13" s="1"/>
  <c r="AM100" i="1"/>
  <c r="AL23" i="13" s="1"/>
  <c r="C108" i="1"/>
  <c r="C17" i="15" s="1"/>
  <c r="E108" i="1"/>
  <c r="E17" i="15" s="1"/>
  <c r="G108" i="1"/>
  <c r="G17" i="15" s="1"/>
  <c r="I108" i="1"/>
  <c r="I17" i="15" s="1"/>
  <c r="C109" i="1"/>
  <c r="C18" i="15" s="1"/>
  <c r="E109" i="1"/>
  <c r="E18" i="15" s="1"/>
  <c r="G109" i="1"/>
  <c r="G18" i="15" s="1"/>
  <c r="I109" i="1"/>
  <c r="I18" i="15" s="1"/>
  <c r="C110" i="1"/>
  <c r="C19" i="15" s="1"/>
  <c r="C44" i="15" s="1"/>
  <c r="E110" i="1"/>
  <c r="E19" i="15" s="1"/>
  <c r="E44" i="15" s="1"/>
  <c r="G110" i="1"/>
  <c r="G19" i="15" s="1"/>
  <c r="G44" i="15" s="1"/>
  <c r="I110" i="1"/>
  <c r="I19" i="15" s="1"/>
  <c r="I44" i="15" s="1"/>
  <c r="C111" i="1"/>
  <c r="C20" i="15" s="1"/>
  <c r="C34" i="15" s="1"/>
  <c r="E111" i="1"/>
  <c r="E20" i="15" s="1"/>
  <c r="E34" i="15" s="1"/>
  <c r="G111" i="1"/>
  <c r="G20" i="15" s="1"/>
  <c r="G34" i="15" s="1"/>
  <c r="I111" i="1"/>
  <c r="I20" i="15" s="1"/>
  <c r="I34" i="15" s="1"/>
  <c r="C112" i="1"/>
  <c r="C21" i="15" s="1"/>
  <c r="E112" i="1"/>
  <c r="E21" i="15" s="1"/>
  <c r="G112" i="1"/>
  <c r="G21" i="15" s="1"/>
  <c r="I112" i="1"/>
  <c r="I21" i="15" s="1"/>
  <c r="C113" i="1"/>
  <c r="C22" i="15" s="1"/>
  <c r="E113" i="1"/>
  <c r="E22" i="15" s="1"/>
  <c r="G113" i="1"/>
  <c r="G22" i="15" s="1"/>
  <c r="I113" i="1"/>
  <c r="I22" i="15" s="1"/>
  <c r="C114" i="1"/>
  <c r="C23" i="15" s="1"/>
  <c r="E114" i="1"/>
  <c r="E23" i="15" s="1"/>
  <c r="G114" i="1"/>
  <c r="G23" i="15" s="1"/>
  <c r="I114" i="1"/>
  <c r="I23" i="15" s="1"/>
  <c r="W108" i="1"/>
  <c r="W17" i="15" s="1"/>
  <c r="Y108" i="1"/>
  <c r="Y17" i="15" s="1"/>
  <c r="AA108" i="1"/>
  <c r="AA17" i="15" s="1"/>
  <c r="AC108" i="1"/>
  <c r="AC17" i="15" s="1"/>
  <c r="W109" i="1"/>
  <c r="W18" i="15" s="1"/>
  <c r="Y109" i="1"/>
  <c r="Y18" i="15" s="1"/>
  <c r="AA109" i="1"/>
  <c r="AA18" i="15" s="1"/>
  <c r="AC109" i="1"/>
  <c r="AC18" i="15" s="1"/>
  <c r="W110" i="1"/>
  <c r="W19" i="15" s="1"/>
  <c r="W44" i="15" s="1"/>
  <c r="Y110" i="1"/>
  <c r="Y19" i="15" s="1"/>
  <c r="Y44" i="15" s="1"/>
  <c r="AA110" i="1"/>
  <c r="AA19" i="15" s="1"/>
  <c r="AA44" i="15" s="1"/>
  <c r="AC110" i="1"/>
  <c r="AC19" i="15" s="1"/>
  <c r="AC44" i="15" s="1"/>
  <c r="W111" i="1"/>
  <c r="W20" i="15" s="1"/>
  <c r="W34" i="15" s="1"/>
  <c r="Y111" i="1"/>
  <c r="Y20" i="15" s="1"/>
  <c r="Y34" i="15" s="1"/>
  <c r="AA111" i="1"/>
  <c r="AA20" i="15" s="1"/>
  <c r="AA34" i="15" s="1"/>
  <c r="AC111" i="1"/>
  <c r="AC20" i="15" s="1"/>
  <c r="AC34" i="15" s="1"/>
  <c r="W112" i="1"/>
  <c r="W21" i="15" s="1"/>
  <c r="Y112" i="1"/>
  <c r="Y21" i="15" s="1"/>
  <c r="AA112" i="1"/>
  <c r="AA21" i="15" s="1"/>
  <c r="AC112" i="1"/>
  <c r="AC21" i="15" s="1"/>
  <c r="W113" i="1"/>
  <c r="W22" i="15" s="1"/>
  <c r="Y113" i="1"/>
  <c r="Y22" i="15" s="1"/>
  <c r="AA113" i="1"/>
  <c r="AA22" i="15" s="1"/>
  <c r="AC113" i="1"/>
  <c r="AC22" i="15" s="1"/>
  <c r="W114" i="1"/>
  <c r="W23" i="15" s="1"/>
  <c r="Y114" i="1"/>
  <c r="Y23" i="15" s="1"/>
  <c r="AA114" i="1"/>
  <c r="AA23" i="15" s="1"/>
  <c r="AC114" i="1"/>
  <c r="AC23" i="15" s="1"/>
  <c r="M108" i="1"/>
  <c r="M17" i="15" s="1"/>
  <c r="O108" i="1"/>
  <c r="O17" i="15" s="1"/>
  <c r="Q108" i="1"/>
  <c r="Q17" i="15" s="1"/>
  <c r="S108" i="1"/>
  <c r="S17" i="15" s="1"/>
  <c r="M109" i="1"/>
  <c r="M18" i="15" s="1"/>
  <c r="O109" i="1"/>
  <c r="O18" i="15" s="1"/>
  <c r="Q109" i="1"/>
  <c r="Q18" i="15" s="1"/>
  <c r="S109" i="1"/>
  <c r="S18" i="15" s="1"/>
  <c r="M110" i="1"/>
  <c r="M19" i="15" s="1"/>
  <c r="M44" i="15" s="1"/>
  <c r="O110" i="1"/>
  <c r="O19" i="15" s="1"/>
  <c r="O44" i="15" s="1"/>
  <c r="Q110" i="1"/>
  <c r="Q19" i="15" s="1"/>
  <c r="Q44" i="15" s="1"/>
  <c r="S110" i="1"/>
  <c r="S19" i="15" s="1"/>
  <c r="S44" i="15" s="1"/>
  <c r="M111" i="1"/>
  <c r="M20" i="15" s="1"/>
  <c r="M34" i="15" s="1"/>
  <c r="O111" i="1"/>
  <c r="O20" i="15" s="1"/>
  <c r="O34" i="15" s="1"/>
  <c r="Q111" i="1"/>
  <c r="Q20" i="15" s="1"/>
  <c r="Q34" i="15" s="1"/>
  <c r="S111" i="1"/>
  <c r="S20" i="15" s="1"/>
  <c r="S34" i="15" s="1"/>
  <c r="M112" i="1"/>
  <c r="M21" i="15" s="1"/>
  <c r="O112" i="1"/>
  <c r="O21" i="15" s="1"/>
  <c r="Q112" i="1"/>
  <c r="Q21" i="15" s="1"/>
  <c r="S112" i="1"/>
  <c r="S21" i="15" s="1"/>
  <c r="M113" i="1"/>
  <c r="M22" i="15" s="1"/>
  <c r="O113" i="1"/>
  <c r="O22" i="15" s="1"/>
  <c r="Q113" i="1"/>
  <c r="Q22" i="15" s="1"/>
  <c r="S113" i="1"/>
  <c r="S22" i="15" s="1"/>
  <c r="M114" i="1"/>
  <c r="M23" i="15" s="1"/>
  <c r="O114" i="1"/>
  <c r="O23" i="15" s="1"/>
  <c r="Q114" i="1"/>
  <c r="Q23" i="15" s="1"/>
  <c r="S114" i="1"/>
  <c r="S23" i="15" s="1"/>
  <c r="AH108" i="1"/>
  <c r="AG17" i="15" s="1"/>
  <c r="AJ108" i="1"/>
  <c r="AI17" i="15" s="1"/>
  <c r="AL108" i="1"/>
  <c r="AK17" i="15" s="1"/>
  <c r="AN108" i="1"/>
  <c r="AM17" i="15" s="1"/>
  <c r="AH109" i="1"/>
  <c r="AG18" i="15" s="1"/>
  <c r="AJ109" i="1"/>
  <c r="AI18" i="15" s="1"/>
  <c r="AL109" i="1"/>
  <c r="AK18" i="15" s="1"/>
  <c r="AN109" i="1"/>
  <c r="AM18" i="15" s="1"/>
  <c r="AH110" i="1"/>
  <c r="AG19" i="15" s="1"/>
  <c r="AG44" i="15" s="1"/>
  <c r="AJ110" i="1"/>
  <c r="AI19" i="15" s="1"/>
  <c r="AI44" i="15" s="1"/>
  <c r="AL110" i="1"/>
  <c r="AK19" i="15" s="1"/>
  <c r="AK44" i="15" s="1"/>
  <c r="AN110" i="1"/>
  <c r="AM19" i="15" s="1"/>
  <c r="AM44" i="15" s="1"/>
  <c r="AH111" i="1"/>
  <c r="AG20" i="15" s="1"/>
  <c r="AG34" i="15" s="1"/>
  <c r="AJ111" i="1"/>
  <c r="AI20" i="15" s="1"/>
  <c r="AI34" i="15" s="1"/>
  <c r="AL111" i="1"/>
  <c r="AK20" i="15" s="1"/>
  <c r="AK34" i="15" s="1"/>
  <c r="AN111" i="1"/>
  <c r="AM20" i="15" s="1"/>
  <c r="AM34" i="15" s="1"/>
  <c r="AH112" i="1"/>
  <c r="AG21" i="15" s="1"/>
  <c r="AJ112" i="1"/>
  <c r="AI21" i="15" s="1"/>
  <c r="AL112" i="1"/>
  <c r="AK21" i="15" s="1"/>
  <c r="AN112" i="1"/>
  <c r="AM21" i="15" s="1"/>
  <c r="AH113" i="1"/>
  <c r="AG22" i="15" s="1"/>
  <c r="AJ113" i="1"/>
  <c r="AI22" i="15" s="1"/>
  <c r="AL113" i="1"/>
  <c r="AK22" i="15" s="1"/>
  <c r="AN113" i="1"/>
  <c r="AM22" i="15" s="1"/>
  <c r="AH114" i="1"/>
  <c r="AG23" i="15" s="1"/>
  <c r="AJ114" i="1"/>
  <c r="AI23" i="15" s="1"/>
  <c r="AL114" i="1"/>
  <c r="AK23" i="15" s="1"/>
  <c r="AN114" i="1"/>
  <c r="AM23" i="15" s="1"/>
  <c r="B108" i="1"/>
  <c r="B17" i="15" s="1"/>
  <c r="D108" i="1"/>
  <c r="D17" i="15" s="1"/>
  <c r="F108" i="1"/>
  <c r="F17" i="15" s="1"/>
  <c r="H108" i="1"/>
  <c r="H17" i="15" s="1"/>
  <c r="B109" i="1"/>
  <c r="B18" i="15" s="1"/>
  <c r="D109" i="1"/>
  <c r="D18" i="15" s="1"/>
  <c r="F109" i="1"/>
  <c r="F18" i="15" s="1"/>
  <c r="H109" i="1"/>
  <c r="H18" i="15" s="1"/>
  <c r="B110" i="1"/>
  <c r="B19" i="15" s="1"/>
  <c r="B44" i="15" s="1"/>
  <c r="D110" i="1"/>
  <c r="D19" i="15" s="1"/>
  <c r="D44" i="15" s="1"/>
  <c r="F110" i="1"/>
  <c r="F19" i="15" s="1"/>
  <c r="F44" i="15" s="1"/>
  <c r="H110" i="1"/>
  <c r="H19" i="15" s="1"/>
  <c r="H44" i="15" s="1"/>
  <c r="B111" i="1"/>
  <c r="B20" i="15" s="1"/>
  <c r="B34" i="15" s="1"/>
  <c r="D111" i="1"/>
  <c r="D20" i="15" s="1"/>
  <c r="D34" i="15" s="1"/>
  <c r="F111" i="1"/>
  <c r="F20" i="15" s="1"/>
  <c r="F34" i="15" s="1"/>
  <c r="H111" i="1"/>
  <c r="H20" i="15" s="1"/>
  <c r="H34" i="15" s="1"/>
  <c r="B112" i="1"/>
  <c r="B21" i="15" s="1"/>
  <c r="D112" i="1"/>
  <c r="D21" i="15" s="1"/>
  <c r="F112" i="1"/>
  <c r="F21" i="15" s="1"/>
  <c r="H112" i="1"/>
  <c r="H21" i="15" s="1"/>
  <c r="B113" i="1"/>
  <c r="B22" i="15" s="1"/>
  <c r="D113" i="1"/>
  <c r="D22" i="15" s="1"/>
  <c r="F113" i="1"/>
  <c r="F22" i="15" s="1"/>
  <c r="H113" i="1"/>
  <c r="H22" i="15" s="1"/>
  <c r="B114" i="1"/>
  <c r="B23" i="15" s="1"/>
  <c r="D114" i="1"/>
  <c r="D23" i="15" s="1"/>
  <c r="F114" i="1"/>
  <c r="F23" i="15" s="1"/>
  <c r="H114" i="1"/>
  <c r="H23" i="15" s="1"/>
  <c r="V108" i="1"/>
  <c r="V17" i="15" s="1"/>
  <c r="X108" i="1"/>
  <c r="X17" i="15" s="1"/>
  <c r="Z108" i="1"/>
  <c r="Z17" i="15" s="1"/>
  <c r="AB108" i="1"/>
  <c r="AB17" i="15" s="1"/>
  <c r="V109" i="1"/>
  <c r="V18" i="15" s="1"/>
  <c r="X109" i="1"/>
  <c r="X18" i="15" s="1"/>
  <c r="Z109" i="1"/>
  <c r="Z18" i="15" s="1"/>
  <c r="AB109" i="1"/>
  <c r="AB18" i="15" s="1"/>
  <c r="V110" i="1"/>
  <c r="V19" i="15" s="1"/>
  <c r="V44" i="15" s="1"/>
  <c r="X110" i="1"/>
  <c r="X19" i="15" s="1"/>
  <c r="X44" i="15" s="1"/>
  <c r="Z110" i="1"/>
  <c r="Z19" i="15" s="1"/>
  <c r="Z44" i="15" s="1"/>
  <c r="AB110" i="1"/>
  <c r="AB19" i="15" s="1"/>
  <c r="AB44" i="15" s="1"/>
  <c r="V111" i="1"/>
  <c r="V20" i="15" s="1"/>
  <c r="V34" i="15" s="1"/>
  <c r="X111" i="1"/>
  <c r="X20" i="15" s="1"/>
  <c r="X34" i="15" s="1"/>
  <c r="Z111" i="1"/>
  <c r="Z20" i="15" s="1"/>
  <c r="Z34" i="15" s="1"/>
  <c r="AB111" i="1"/>
  <c r="AB20" i="15" s="1"/>
  <c r="AB34" i="15" s="1"/>
  <c r="V112" i="1"/>
  <c r="V21" i="15" s="1"/>
  <c r="X112" i="1"/>
  <c r="X21" i="15" s="1"/>
  <c r="Z112" i="1"/>
  <c r="Z21" i="15" s="1"/>
  <c r="AB112" i="1"/>
  <c r="AB21" i="15" s="1"/>
  <c r="V113" i="1"/>
  <c r="V22" i="15" s="1"/>
  <c r="X113" i="1"/>
  <c r="X22" i="15" s="1"/>
  <c r="Z113" i="1"/>
  <c r="Z22" i="15" s="1"/>
  <c r="AB113" i="1"/>
  <c r="AB22" i="15" s="1"/>
  <c r="V114" i="1"/>
  <c r="V23" i="15" s="1"/>
  <c r="X114" i="1"/>
  <c r="X23" i="15" s="1"/>
  <c r="Z114" i="1"/>
  <c r="Z23" i="15" s="1"/>
  <c r="AB114" i="1"/>
  <c r="AB23" i="15" s="1"/>
  <c r="L108" i="1"/>
  <c r="L17" i="15" s="1"/>
  <c r="N108" i="1"/>
  <c r="N17" i="15" s="1"/>
  <c r="P108" i="1"/>
  <c r="P17" i="15" s="1"/>
  <c r="R108" i="1"/>
  <c r="R17" i="15" s="1"/>
  <c r="L109" i="1"/>
  <c r="L18" i="15" s="1"/>
  <c r="N109" i="1"/>
  <c r="N18" i="15" s="1"/>
  <c r="P109" i="1"/>
  <c r="P18" i="15" s="1"/>
  <c r="R109" i="1"/>
  <c r="R18" i="15" s="1"/>
  <c r="L110" i="1"/>
  <c r="L19" i="15" s="1"/>
  <c r="L44" i="15" s="1"/>
  <c r="N110" i="1"/>
  <c r="N19" i="15" s="1"/>
  <c r="N44" i="15" s="1"/>
  <c r="P110" i="1"/>
  <c r="P19" i="15" s="1"/>
  <c r="P44" i="15" s="1"/>
  <c r="R110" i="1"/>
  <c r="R19" i="15" s="1"/>
  <c r="R44" i="15" s="1"/>
  <c r="L111" i="1"/>
  <c r="L20" i="15" s="1"/>
  <c r="L34" i="15" s="1"/>
  <c r="N111" i="1"/>
  <c r="N20" i="15" s="1"/>
  <c r="N34" i="15" s="1"/>
  <c r="P111" i="1"/>
  <c r="P20" i="15" s="1"/>
  <c r="P34" i="15" s="1"/>
  <c r="R111" i="1"/>
  <c r="R20" i="15" s="1"/>
  <c r="R34" i="15" s="1"/>
  <c r="L112" i="1"/>
  <c r="L21" i="15" s="1"/>
  <c r="N112" i="1"/>
  <c r="N21" i="15" s="1"/>
  <c r="P112" i="1"/>
  <c r="P21" i="15" s="1"/>
  <c r="R112" i="1"/>
  <c r="R21" i="15" s="1"/>
  <c r="L113" i="1"/>
  <c r="L22" i="15" s="1"/>
  <c r="N113" i="1"/>
  <c r="N22" i="15" s="1"/>
  <c r="P113" i="1"/>
  <c r="P22" i="15" s="1"/>
  <c r="R113" i="1"/>
  <c r="R22" i="15" s="1"/>
  <c r="L114" i="1"/>
  <c r="L23" i="15" s="1"/>
  <c r="N114" i="1"/>
  <c r="N23" i="15" s="1"/>
  <c r="P114" i="1"/>
  <c r="P23" i="15" s="1"/>
  <c r="R114" i="1"/>
  <c r="R23" i="15" s="1"/>
  <c r="AG108" i="1"/>
  <c r="AF17" i="15" s="1"/>
  <c r="AI108" i="1"/>
  <c r="AH17" i="15" s="1"/>
  <c r="AK108" i="1"/>
  <c r="AJ17" i="15" s="1"/>
  <c r="AM108" i="1"/>
  <c r="AL17" i="15" s="1"/>
  <c r="AG109" i="1"/>
  <c r="AF18" i="15" s="1"/>
  <c r="AI109" i="1"/>
  <c r="AH18" i="15" s="1"/>
  <c r="AK109" i="1"/>
  <c r="AJ18" i="15" s="1"/>
  <c r="AM109" i="1"/>
  <c r="AL18" i="15" s="1"/>
  <c r="AG110" i="1"/>
  <c r="AF19" i="15" s="1"/>
  <c r="AF44" i="15" s="1"/>
  <c r="AI110" i="1"/>
  <c r="AH19" i="15" s="1"/>
  <c r="AH44" i="15" s="1"/>
  <c r="AK110" i="1"/>
  <c r="AJ19" i="15" s="1"/>
  <c r="AJ44" i="15" s="1"/>
  <c r="AM110" i="1"/>
  <c r="AL19" i="15" s="1"/>
  <c r="AL44" i="15" s="1"/>
  <c r="AG111" i="1"/>
  <c r="AF20" i="15" s="1"/>
  <c r="AF34" i="15" s="1"/>
  <c r="AI111" i="1"/>
  <c r="AH20" i="15" s="1"/>
  <c r="AH34" i="15" s="1"/>
  <c r="AK111" i="1"/>
  <c r="AJ20" i="15" s="1"/>
  <c r="AJ34" i="15" s="1"/>
  <c r="AM111" i="1"/>
  <c r="AL20" i="15" s="1"/>
  <c r="AL34" i="15" s="1"/>
  <c r="AG112" i="1"/>
  <c r="AF21" i="15" s="1"/>
  <c r="AI112" i="1"/>
  <c r="AH21" i="15" s="1"/>
  <c r="AK112" i="1"/>
  <c r="AJ21" i="15" s="1"/>
  <c r="AM112" i="1"/>
  <c r="AL21" i="15" s="1"/>
  <c r="AG113" i="1"/>
  <c r="AF22" i="15" s="1"/>
  <c r="AI113" i="1"/>
  <c r="AH22" i="15" s="1"/>
  <c r="AK113" i="1"/>
  <c r="AJ22" i="15" s="1"/>
  <c r="AM113" i="1"/>
  <c r="AL22" i="15" s="1"/>
  <c r="AG114" i="1"/>
  <c r="AF23" i="15" s="1"/>
  <c r="AI114" i="1"/>
  <c r="AH23" i="15" s="1"/>
  <c r="AK114" i="1"/>
  <c r="AJ23" i="15" s="1"/>
  <c r="AM114" i="1"/>
  <c r="AL23" i="15" s="1"/>
  <c r="C121" i="1"/>
  <c r="C17" i="16" s="1"/>
  <c r="E121" i="1"/>
  <c r="E17" i="16" s="1"/>
  <c r="G121" i="1"/>
  <c r="G17" i="16" s="1"/>
  <c r="I121" i="1"/>
  <c r="I17" i="16" s="1"/>
  <c r="C122" i="1"/>
  <c r="C18" i="16" s="1"/>
  <c r="E122" i="1"/>
  <c r="E18" i="16" s="1"/>
  <c r="G122" i="1"/>
  <c r="G18" i="16" s="1"/>
  <c r="I122" i="1"/>
  <c r="I18" i="16" s="1"/>
  <c r="C123" i="1"/>
  <c r="C19" i="16" s="1"/>
  <c r="C44" i="16" s="1"/>
  <c r="E123" i="1"/>
  <c r="E19" i="16" s="1"/>
  <c r="E44" i="16" s="1"/>
  <c r="G123" i="1"/>
  <c r="G19" i="16" s="1"/>
  <c r="G44" i="16" s="1"/>
  <c r="I123" i="1"/>
  <c r="I19" i="16" s="1"/>
  <c r="I44" i="16" s="1"/>
  <c r="C124" i="1"/>
  <c r="C20" i="16" s="1"/>
  <c r="C34" i="16" s="1"/>
  <c r="E124" i="1"/>
  <c r="E20" i="16" s="1"/>
  <c r="E34" i="16" s="1"/>
  <c r="G124" i="1"/>
  <c r="G20" i="16" s="1"/>
  <c r="G34" i="16" s="1"/>
  <c r="I124" i="1"/>
  <c r="I20" i="16" s="1"/>
  <c r="I34" i="16" s="1"/>
  <c r="C125" i="1"/>
  <c r="C21" i="16" s="1"/>
  <c r="E125" i="1"/>
  <c r="E21" i="16" s="1"/>
  <c r="G125" i="1"/>
  <c r="G21" i="16" s="1"/>
  <c r="I125" i="1"/>
  <c r="I21" i="16" s="1"/>
  <c r="C126" i="1"/>
  <c r="C22" i="16" s="1"/>
  <c r="E126" i="1"/>
  <c r="E22" i="16" s="1"/>
  <c r="G126" i="1"/>
  <c r="G22" i="16" s="1"/>
  <c r="I126" i="1"/>
  <c r="I22" i="16" s="1"/>
  <c r="C127" i="1"/>
  <c r="C23" i="16" s="1"/>
  <c r="E127" i="1"/>
  <c r="E23" i="16" s="1"/>
  <c r="G127" i="1"/>
  <c r="G23" i="16" s="1"/>
  <c r="I127" i="1"/>
  <c r="I23" i="16" s="1"/>
  <c r="W121" i="1"/>
  <c r="W17" i="16" s="1"/>
  <c r="Y121" i="1"/>
  <c r="Y17" i="16" s="1"/>
  <c r="AA121" i="1"/>
  <c r="AA17" i="16" s="1"/>
  <c r="AC121" i="1"/>
  <c r="AC17" i="16" s="1"/>
  <c r="W122" i="1"/>
  <c r="W18" i="16" s="1"/>
  <c r="Y122" i="1"/>
  <c r="Y18" i="16" s="1"/>
  <c r="AA122" i="1"/>
  <c r="AA18" i="16" s="1"/>
  <c r="AC122" i="1"/>
  <c r="AC18" i="16" s="1"/>
  <c r="W123" i="1"/>
  <c r="W19" i="16" s="1"/>
  <c r="W44" i="16" s="1"/>
  <c r="Y123" i="1"/>
  <c r="Y19" i="16" s="1"/>
  <c r="Y44" i="16" s="1"/>
  <c r="AA123" i="1"/>
  <c r="AA19" i="16" s="1"/>
  <c r="AA44" i="16" s="1"/>
  <c r="AC123" i="1"/>
  <c r="AC19" i="16" s="1"/>
  <c r="AC44" i="16" s="1"/>
  <c r="W124" i="1"/>
  <c r="W20" i="16" s="1"/>
  <c r="W34" i="16" s="1"/>
  <c r="Y124" i="1"/>
  <c r="Y20" i="16" s="1"/>
  <c r="Y34" i="16" s="1"/>
  <c r="AA124" i="1"/>
  <c r="AA20" i="16" s="1"/>
  <c r="AA34" i="16" s="1"/>
  <c r="AC124" i="1"/>
  <c r="AC20" i="16" s="1"/>
  <c r="AC34" i="16" s="1"/>
  <c r="W125" i="1"/>
  <c r="W21" i="16" s="1"/>
  <c r="Y125" i="1"/>
  <c r="Y21" i="16" s="1"/>
  <c r="AA125" i="1"/>
  <c r="AA21" i="16" s="1"/>
  <c r="AC125" i="1"/>
  <c r="AC21" i="16" s="1"/>
  <c r="W126" i="1"/>
  <c r="W22" i="16" s="1"/>
  <c r="Y126" i="1"/>
  <c r="Y22" i="16" s="1"/>
  <c r="AA126" i="1"/>
  <c r="AA22" i="16" s="1"/>
  <c r="AC126" i="1"/>
  <c r="AC22" i="16" s="1"/>
  <c r="W127" i="1"/>
  <c r="W23" i="16" s="1"/>
  <c r="Y127" i="1"/>
  <c r="Y23" i="16" s="1"/>
  <c r="AA127" i="1"/>
  <c r="AA23" i="16" s="1"/>
  <c r="AC127" i="1"/>
  <c r="AC23" i="16" s="1"/>
  <c r="M121" i="1"/>
  <c r="M17" i="16" s="1"/>
  <c r="O121" i="1"/>
  <c r="O17" i="16" s="1"/>
  <c r="Q121" i="1"/>
  <c r="Q17" i="16" s="1"/>
  <c r="S121" i="1"/>
  <c r="S17" i="16" s="1"/>
  <c r="M122" i="1"/>
  <c r="M18" i="16" s="1"/>
  <c r="O122" i="1"/>
  <c r="O18" i="16" s="1"/>
  <c r="Q122" i="1"/>
  <c r="Q18" i="16" s="1"/>
  <c r="S122" i="1"/>
  <c r="S18" i="16" s="1"/>
  <c r="M123" i="1"/>
  <c r="M19" i="16" s="1"/>
  <c r="M44" i="16" s="1"/>
  <c r="O123" i="1"/>
  <c r="O19" i="16" s="1"/>
  <c r="O44" i="16" s="1"/>
  <c r="Q123" i="1"/>
  <c r="Q19" i="16" s="1"/>
  <c r="Q44" i="16" s="1"/>
  <c r="S123" i="1"/>
  <c r="S19" i="16" s="1"/>
  <c r="S44" i="16" s="1"/>
  <c r="M124" i="1"/>
  <c r="M20" i="16" s="1"/>
  <c r="M34" i="16" s="1"/>
  <c r="O124" i="1"/>
  <c r="O20" i="16" s="1"/>
  <c r="O34" i="16" s="1"/>
  <c r="Q124" i="1"/>
  <c r="Q20" i="16" s="1"/>
  <c r="Q34" i="16" s="1"/>
  <c r="S124" i="1"/>
  <c r="S20" i="16" s="1"/>
  <c r="S34" i="16" s="1"/>
  <c r="M125" i="1"/>
  <c r="M21" i="16" s="1"/>
  <c r="O125" i="1"/>
  <c r="O21" i="16" s="1"/>
  <c r="Q125" i="1"/>
  <c r="Q21" i="16" s="1"/>
  <c r="S125" i="1"/>
  <c r="S21" i="16" s="1"/>
  <c r="M126" i="1"/>
  <c r="M22" i="16" s="1"/>
  <c r="O126" i="1"/>
  <c r="O22" i="16" s="1"/>
  <c r="Q126" i="1"/>
  <c r="Q22" i="16" s="1"/>
  <c r="S126" i="1"/>
  <c r="S22" i="16" s="1"/>
  <c r="M127" i="1"/>
  <c r="M23" i="16" s="1"/>
  <c r="O127" i="1"/>
  <c r="O23" i="16" s="1"/>
  <c r="Q127" i="1"/>
  <c r="Q23" i="16" s="1"/>
  <c r="S127" i="1"/>
  <c r="S23" i="16" s="1"/>
  <c r="AH121" i="1"/>
  <c r="AG17" i="16" s="1"/>
  <c r="AJ121" i="1"/>
  <c r="AI17" i="16" s="1"/>
  <c r="AL121" i="1"/>
  <c r="AK17" i="16" s="1"/>
  <c r="AN121" i="1"/>
  <c r="AM17" i="16" s="1"/>
  <c r="AH122" i="1"/>
  <c r="AG18" i="16" s="1"/>
  <c r="AJ122" i="1"/>
  <c r="AI18" i="16" s="1"/>
  <c r="AL122" i="1"/>
  <c r="AK18" i="16" s="1"/>
  <c r="AN122" i="1"/>
  <c r="AM18" i="16" s="1"/>
  <c r="AH123" i="1"/>
  <c r="AG19" i="16" s="1"/>
  <c r="AG44" i="16" s="1"/>
  <c r="AJ123" i="1"/>
  <c r="AI19" i="16" s="1"/>
  <c r="AI44" i="16" s="1"/>
  <c r="AL123" i="1"/>
  <c r="AK19" i="16" s="1"/>
  <c r="AK44" i="16" s="1"/>
  <c r="AN123" i="1"/>
  <c r="AM19" i="16" s="1"/>
  <c r="AM44" i="16" s="1"/>
  <c r="AH124" i="1"/>
  <c r="AG20" i="16" s="1"/>
  <c r="AG34" i="16" s="1"/>
  <c r="AJ124" i="1"/>
  <c r="AI20" i="16" s="1"/>
  <c r="AI34" i="16" s="1"/>
  <c r="AL124" i="1"/>
  <c r="AK20" i="16" s="1"/>
  <c r="AK34" i="16" s="1"/>
  <c r="AN124" i="1"/>
  <c r="AM20" i="16" s="1"/>
  <c r="AM34" i="16" s="1"/>
  <c r="AH125" i="1"/>
  <c r="AG21" i="16" s="1"/>
  <c r="AJ125" i="1"/>
  <c r="AI21" i="16" s="1"/>
  <c r="AL125" i="1"/>
  <c r="AK21" i="16" s="1"/>
  <c r="AN125" i="1"/>
  <c r="AM21" i="16" s="1"/>
  <c r="AH126" i="1"/>
  <c r="AG22" i="16" s="1"/>
  <c r="AJ126" i="1"/>
  <c r="AI22" i="16" s="1"/>
  <c r="AL126" i="1"/>
  <c r="AK22" i="16" s="1"/>
  <c r="AN126" i="1"/>
  <c r="AM22" i="16" s="1"/>
  <c r="AH127" i="1"/>
  <c r="AG23" i="16" s="1"/>
  <c r="AJ127" i="1"/>
  <c r="AI23" i="16" s="1"/>
  <c r="AL127" i="1"/>
  <c r="AK23" i="16" s="1"/>
  <c r="AN127" i="1"/>
  <c r="AM23" i="16" s="1"/>
  <c r="B121" i="1"/>
  <c r="B17" i="16" s="1"/>
  <c r="D121" i="1"/>
  <c r="D17" i="16" s="1"/>
  <c r="F121" i="1"/>
  <c r="F17" i="16" s="1"/>
  <c r="H121" i="1"/>
  <c r="H17" i="16" s="1"/>
  <c r="B122" i="1"/>
  <c r="B18" i="16" s="1"/>
  <c r="D122" i="1"/>
  <c r="D18" i="16" s="1"/>
  <c r="F122" i="1"/>
  <c r="F18" i="16" s="1"/>
  <c r="H122" i="1"/>
  <c r="H18" i="16" s="1"/>
  <c r="B123" i="1"/>
  <c r="B19" i="16" s="1"/>
  <c r="B44" i="16" s="1"/>
  <c r="D123" i="1"/>
  <c r="D19" i="16" s="1"/>
  <c r="D44" i="16" s="1"/>
  <c r="F123" i="1"/>
  <c r="F19" i="16" s="1"/>
  <c r="F44" i="16" s="1"/>
  <c r="H123" i="1"/>
  <c r="H19" i="16" s="1"/>
  <c r="H44" i="16" s="1"/>
  <c r="B124" i="1"/>
  <c r="B20" i="16" s="1"/>
  <c r="B34" i="16" s="1"/>
  <c r="D124" i="1"/>
  <c r="D20" i="16" s="1"/>
  <c r="D34" i="16" s="1"/>
  <c r="F124" i="1"/>
  <c r="F20" i="16" s="1"/>
  <c r="F34" i="16" s="1"/>
  <c r="H124" i="1"/>
  <c r="H20" i="16" s="1"/>
  <c r="H34" i="16" s="1"/>
  <c r="B125" i="1"/>
  <c r="B21" i="16" s="1"/>
  <c r="D125" i="1"/>
  <c r="D21" i="16" s="1"/>
  <c r="F125" i="1"/>
  <c r="F21" i="16" s="1"/>
  <c r="H125" i="1"/>
  <c r="H21" i="16" s="1"/>
  <c r="B126" i="1"/>
  <c r="B22" i="16" s="1"/>
  <c r="D126" i="1"/>
  <c r="D22" i="16" s="1"/>
  <c r="F126" i="1"/>
  <c r="F22" i="16" s="1"/>
  <c r="H126" i="1"/>
  <c r="H22" i="16" s="1"/>
  <c r="B127" i="1"/>
  <c r="B23" i="16" s="1"/>
  <c r="D127" i="1"/>
  <c r="D23" i="16" s="1"/>
  <c r="F127" i="1"/>
  <c r="F23" i="16" s="1"/>
  <c r="H127" i="1"/>
  <c r="H23" i="16" s="1"/>
  <c r="V121" i="1"/>
  <c r="V17" i="16" s="1"/>
  <c r="X121" i="1"/>
  <c r="X17" i="16" s="1"/>
  <c r="Z121" i="1"/>
  <c r="Z17" i="16" s="1"/>
  <c r="AB121" i="1"/>
  <c r="AB17" i="16" s="1"/>
  <c r="V122" i="1"/>
  <c r="V18" i="16" s="1"/>
  <c r="X122" i="1"/>
  <c r="X18" i="16" s="1"/>
  <c r="Z122" i="1"/>
  <c r="Z18" i="16" s="1"/>
  <c r="AB122" i="1"/>
  <c r="AB18" i="16" s="1"/>
  <c r="V123" i="1"/>
  <c r="V19" i="16" s="1"/>
  <c r="V44" i="16" s="1"/>
  <c r="X123" i="1"/>
  <c r="X19" i="16" s="1"/>
  <c r="X44" i="16" s="1"/>
  <c r="Z123" i="1"/>
  <c r="Z19" i="16" s="1"/>
  <c r="Z44" i="16" s="1"/>
  <c r="AB123" i="1"/>
  <c r="AB19" i="16" s="1"/>
  <c r="AB44" i="16" s="1"/>
  <c r="V124" i="1"/>
  <c r="V20" i="16" s="1"/>
  <c r="V34" i="16" s="1"/>
  <c r="X124" i="1"/>
  <c r="X20" i="16" s="1"/>
  <c r="X34" i="16" s="1"/>
  <c r="Z124" i="1"/>
  <c r="Z20" i="16" s="1"/>
  <c r="Z34" i="16" s="1"/>
  <c r="AB124" i="1"/>
  <c r="AB20" i="16" s="1"/>
  <c r="AB34" i="16" s="1"/>
  <c r="V125" i="1"/>
  <c r="V21" i="16" s="1"/>
  <c r="X125" i="1"/>
  <c r="X21" i="16" s="1"/>
  <c r="Z125" i="1"/>
  <c r="Z21" i="16" s="1"/>
  <c r="AB125" i="1"/>
  <c r="AB21" i="16" s="1"/>
  <c r="V126" i="1"/>
  <c r="V22" i="16" s="1"/>
  <c r="X126" i="1"/>
  <c r="X22" i="16" s="1"/>
  <c r="Z126" i="1"/>
  <c r="Z22" i="16" s="1"/>
  <c r="AB126" i="1"/>
  <c r="AB22" i="16" s="1"/>
  <c r="V127" i="1"/>
  <c r="V23" i="16" s="1"/>
  <c r="X127" i="1"/>
  <c r="X23" i="16" s="1"/>
  <c r="Z127" i="1"/>
  <c r="Z23" i="16" s="1"/>
  <c r="AB127" i="1"/>
  <c r="AB23" i="16" s="1"/>
  <c r="L121" i="1"/>
  <c r="L17" i="16" s="1"/>
  <c r="N121" i="1"/>
  <c r="N17" i="16" s="1"/>
  <c r="P121" i="1"/>
  <c r="P17" i="16" s="1"/>
  <c r="R121" i="1"/>
  <c r="R17" i="16" s="1"/>
  <c r="L122" i="1"/>
  <c r="L18" i="16" s="1"/>
  <c r="N122" i="1"/>
  <c r="N18" i="16" s="1"/>
  <c r="P122" i="1"/>
  <c r="P18" i="16" s="1"/>
  <c r="R122" i="1"/>
  <c r="R18" i="16" s="1"/>
  <c r="L123" i="1"/>
  <c r="L19" i="16" s="1"/>
  <c r="L44" i="16" s="1"/>
  <c r="N123" i="1"/>
  <c r="N19" i="16" s="1"/>
  <c r="N44" i="16" s="1"/>
  <c r="P123" i="1"/>
  <c r="P19" i="16" s="1"/>
  <c r="P44" i="16" s="1"/>
  <c r="R123" i="1"/>
  <c r="R19" i="16" s="1"/>
  <c r="R44" i="16" s="1"/>
  <c r="L124" i="1"/>
  <c r="L20" i="16" s="1"/>
  <c r="L34" i="16" s="1"/>
  <c r="N124" i="1"/>
  <c r="N20" i="16" s="1"/>
  <c r="N34" i="16" s="1"/>
  <c r="P124" i="1"/>
  <c r="P20" i="16" s="1"/>
  <c r="P34" i="16" s="1"/>
  <c r="R124" i="1"/>
  <c r="R20" i="16" s="1"/>
  <c r="R34" i="16" s="1"/>
  <c r="L125" i="1"/>
  <c r="L21" i="16" s="1"/>
  <c r="N125" i="1"/>
  <c r="N21" i="16" s="1"/>
  <c r="P125" i="1"/>
  <c r="P21" i="16" s="1"/>
  <c r="R125" i="1"/>
  <c r="R21" i="16" s="1"/>
  <c r="L126" i="1"/>
  <c r="L22" i="16" s="1"/>
  <c r="N126" i="1"/>
  <c r="N22" i="16" s="1"/>
  <c r="P126" i="1"/>
  <c r="P22" i="16" s="1"/>
  <c r="R126" i="1"/>
  <c r="R22" i="16" s="1"/>
  <c r="L127" i="1"/>
  <c r="L23" i="16" s="1"/>
  <c r="N127" i="1"/>
  <c r="N23" i="16" s="1"/>
  <c r="P127" i="1"/>
  <c r="P23" i="16" s="1"/>
  <c r="R127" i="1"/>
  <c r="R23" i="16" s="1"/>
  <c r="AG121" i="1"/>
  <c r="AF17" i="16" s="1"/>
  <c r="AI121" i="1"/>
  <c r="AH17" i="16" s="1"/>
  <c r="AK121" i="1"/>
  <c r="AJ17" i="16" s="1"/>
  <c r="AM121" i="1"/>
  <c r="AL17" i="16" s="1"/>
  <c r="AG122" i="1"/>
  <c r="AF18" i="16" s="1"/>
  <c r="AI122" i="1"/>
  <c r="AH18" i="16" s="1"/>
  <c r="AK122" i="1"/>
  <c r="AJ18" i="16" s="1"/>
  <c r="AM122" i="1"/>
  <c r="AL18" i="16" s="1"/>
  <c r="AG123" i="1"/>
  <c r="AF19" i="16" s="1"/>
  <c r="AF44" i="16" s="1"/>
  <c r="AI123" i="1"/>
  <c r="AH19" i="16" s="1"/>
  <c r="AH44" i="16" s="1"/>
  <c r="AK123" i="1"/>
  <c r="AJ19" i="16" s="1"/>
  <c r="AJ44" i="16" s="1"/>
  <c r="AM123" i="1"/>
  <c r="AL19" i="16" s="1"/>
  <c r="AL44" i="16" s="1"/>
  <c r="AG124" i="1"/>
  <c r="AF20" i="16" s="1"/>
  <c r="AF34" i="16" s="1"/>
  <c r="AI124" i="1"/>
  <c r="AH20" i="16" s="1"/>
  <c r="AH34" i="16" s="1"/>
  <c r="AK124" i="1"/>
  <c r="AJ20" i="16" s="1"/>
  <c r="AJ34" i="16" s="1"/>
  <c r="AM124" i="1"/>
  <c r="AL20" i="16" s="1"/>
  <c r="AL34" i="16" s="1"/>
  <c r="AG125" i="1"/>
  <c r="AF21" i="16" s="1"/>
  <c r="AI125" i="1"/>
  <c r="AH21" i="16" s="1"/>
  <c r="AK125" i="1"/>
  <c r="AJ21" i="16" s="1"/>
  <c r="AM125" i="1"/>
  <c r="AL21" i="16" s="1"/>
  <c r="AG126" i="1"/>
  <c r="AF22" i="16" s="1"/>
  <c r="AI126" i="1"/>
  <c r="AH22" i="16" s="1"/>
  <c r="AK126" i="1"/>
  <c r="AJ22" i="16" s="1"/>
  <c r="AM126" i="1"/>
  <c r="AL22" i="16" s="1"/>
  <c r="AG127" i="1"/>
  <c r="AF23" i="16" s="1"/>
  <c r="AI127" i="1"/>
  <c r="AH23" i="16" s="1"/>
  <c r="AK127" i="1"/>
  <c r="AJ23" i="16" s="1"/>
  <c r="AM127" i="1"/>
  <c r="AL23" i="16" s="1"/>
  <c r="B13" i="1"/>
  <c r="H13" i="1"/>
  <c r="D14" i="1"/>
  <c r="D18" i="3" s="1"/>
  <c r="B15" i="1"/>
  <c r="B19" i="3" s="1"/>
  <c r="B44" i="3" s="1"/>
  <c r="F15" i="1"/>
  <c r="F19" i="3" s="1"/>
  <c r="F44" i="3" s="1"/>
  <c r="D16" i="1"/>
  <c r="D20" i="3" s="1"/>
  <c r="D34" i="3" s="1"/>
  <c r="B17" i="1"/>
  <c r="B21" i="3" s="1"/>
  <c r="H17" i="1"/>
  <c r="H21" i="3" s="1"/>
  <c r="D18" i="1"/>
  <c r="D22" i="3" s="1"/>
  <c r="B19" i="1"/>
  <c r="B23" i="3" s="1"/>
  <c r="F19" i="1"/>
  <c r="F23" i="3" s="1"/>
  <c r="X13" i="1"/>
  <c r="V14" i="1"/>
  <c r="V18" i="3" s="1"/>
  <c r="Z14" i="1"/>
  <c r="Z18" i="3" s="1"/>
  <c r="X15" i="1"/>
  <c r="X19" i="3" s="1"/>
  <c r="X44" i="3" s="1"/>
  <c r="AB15" i="1"/>
  <c r="AB19" i="3" s="1"/>
  <c r="AB44" i="3" s="1"/>
  <c r="Z16" i="1"/>
  <c r="Z20" i="3" s="1"/>
  <c r="Z34" i="3" s="1"/>
  <c r="V17" i="1"/>
  <c r="V21" i="3" s="1"/>
  <c r="AB17" i="1"/>
  <c r="AB21" i="3" s="1"/>
  <c r="X18" i="1"/>
  <c r="X22" i="3" s="1"/>
  <c r="V19" i="1"/>
  <c r="V23" i="3" s="1"/>
  <c r="Z19" i="1"/>
  <c r="Z23" i="3" s="1"/>
  <c r="L16" i="1"/>
  <c r="L20" i="3" s="1"/>
  <c r="L34" i="3" s="1"/>
  <c r="R16" i="1"/>
  <c r="R20" i="3" s="1"/>
  <c r="R34" i="3" s="1"/>
  <c r="L18" i="1"/>
  <c r="L22" i="3" s="1"/>
  <c r="R18" i="1"/>
  <c r="R22" i="3" s="1"/>
  <c r="AG13" i="1"/>
  <c r="AK13" i="1"/>
  <c r="AI14" i="1"/>
  <c r="AH18" i="3" s="1"/>
  <c r="AM14" i="1"/>
  <c r="AL18" i="3" s="1"/>
  <c r="AK15" i="1"/>
  <c r="AJ19" i="3" s="1"/>
  <c r="AJ44" i="3" s="1"/>
  <c r="AG16" i="1"/>
  <c r="AF20" i="3" s="1"/>
  <c r="AF34" i="3" s="1"/>
  <c r="AM16" i="1"/>
  <c r="AL20" i="3" s="1"/>
  <c r="AL34" i="3" s="1"/>
  <c r="AI17" i="1"/>
  <c r="AH21" i="3" s="1"/>
  <c r="AG18" i="1"/>
  <c r="AF22" i="3" s="1"/>
  <c r="AK18" i="1"/>
  <c r="AJ22" i="3" s="1"/>
  <c r="AG19" i="1"/>
  <c r="AF23" i="3" s="1"/>
  <c r="AM19" i="1"/>
  <c r="AL23" i="3" s="1"/>
  <c r="C13" i="1"/>
  <c r="E13" i="1"/>
  <c r="G13" i="1"/>
  <c r="I13" i="1"/>
  <c r="C14" i="1"/>
  <c r="C18" i="3" s="1"/>
  <c r="E14" i="1"/>
  <c r="E18" i="3" s="1"/>
  <c r="G14" i="1"/>
  <c r="G18" i="3" s="1"/>
  <c r="I14" i="1"/>
  <c r="I18" i="3" s="1"/>
  <c r="C15" i="1"/>
  <c r="C19" i="3" s="1"/>
  <c r="C44" i="3" s="1"/>
  <c r="E15" i="1"/>
  <c r="E19" i="3" s="1"/>
  <c r="E44" i="3" s="1"/>
  <c r="G15" i="1"/>
  <c r="G19" i="3" s="1"/>
  <c r="G44" i="3" s="1"/>
  <c r="I15" i="1"/>
  <c r="I19" i="3" s="1"/>
  <c r="I44" i="3" s="1"/>
  <c r="C16" i="1"/>
  <c r="C20" i="3" s="1"/>
  <c r="C34" i="3" s="1"/>
  <c r="E16" i="1"/>
  <c r="E20" i="3" s="1"/>
  <c r="E34" i="3" s="1"/>
  <c r="G16" i="1"/>
  <c r="G20" i="3" s="1"/>
  <c r="G34" i="3" s="1"/>
  <c r="I16" i="1"/>
  <c r="I20" i="3" s="1"/>
  <c r="I34" i="3" s="1"/>
  <c r="C17" i="1"/>
  <c r="C21" i="3" s="1"/>
  <c r="E17" i="1"/>
  <c r="E21" i="3" s="1"/>
  <c r="G17" i="1"/>
  <c r="G21" i="3" s="1"/>
  <c r="I17" i="1"/>
  <c r="I21" i="3" s="1"/>
  <c r="C18" i="1"/>
  <c r="C22" i="3" s="1"/>
  <c r="E18" i="1"/>
  <c r="E22" i="3" s="1"/>
  <c r="G18" i="1"/>
  <c r="G22" i="3" s="1"/>
  <c r="I18" i="1"/>
  <c r="I22" i="3" s="1"/>
  <c r="C19" i="1"/>
  <c r="C23" i="3" s="1"/>
  <c r="E19" i="1"/>
  <c r="E23" i="3" s="1"/>
  <c r="G19" i="1"/>
  <c r="G23" i="3" s="1"/>
  <c r="I19" i="1"/>
  <c r="I23" i="3" s="1"/>
  <c r="W13" i="1"/>
  <c r="Y13" i="1"/>
  <c r="AA13" i="1"/>
  <c r="AC13" i="1"/>
  <c r="W14" i="1"/>
  <c r="W18" i="3" s="1"/>
  <c r="Y14" i="1"/>
  <c r="Y18" i="3" s="1"/>
  <c r="AA14" i="1"/>
  <c r="AA18" i="3" s="1"/>
  <c r="AC14" i="1"/>
  <c r="AC18" i="3" s="1"/>
  <c r="W15" i="1"/>
  <c r="W19" i="3" s="1"/>
  <c r="W44" i="3" s="1"/>
  <c r="Y15" i="1"/>
  <c r="Y19" i="3" s="1"/>
  <c r="Y44" i="3" s="1"/>
  <c r="AA15" i="1"/>
  <c r="AA19" i="3" s="1"/>
  <c r="AA44" i="3" s="1"/>
  <c r="AC15" i="1"/>
  <c r="AC19" i="3" s="1"/>
  <c r="AC44" i="3" s="1"/>
  <c r="W16" i="1"/>
  <c r="W20" i="3" s="1"/>
  <c r="W34" i="3" s="1"/>
  <c r="Y16" i="1"/>
  <c r="Y20" i="3" s="1"/>
  <c r="Y34" i="3" s="1"/>
  <c r="AA16" i="1"/>
  <c r="AA20" i="3" s="1"/>
  <c r="AA34" i="3" s="1"/>
  <c r="AC16" i="1"/>
  <c r="AC20" i="3" s="1"/>
  <c r="AC34" i="3" s="1"/>
  <c r="W17" i="1"/>
  <c r="W21" i="3" s="1"/>
  <c r="Y17" i="1"/>
  <c r="Y21" i="3" s="1"/>
  <c r="AA17" i="1"/>
  <c r="AA21" i="3" s="1"/>
  <c r="AC17" i="1"/>
  <c r="AC21" i="3" s="1"/>
  <c r="W18" i="1"/>
  <c r="W22" i="3" s="1"/>
  <c r="Y18" i="1"/>
  <c r="Y22" i="3" s="1"/>
  <c r="AA18" i="1"/>
  <c r="AA22" i="3" s="1"/>
  <c r="AC18" i="1"/>
  <c r="AC22" i="3" s="1"/>
  <c r="W19" i="1"/>
  <c r="W23" i="3" s="1"/>
  <c r="Y19" i="1"/>
  <c r="Y23" i="3" s="1"/>
  <c r="AA19" i="1"/>
  <c r="AA23" i="3" s="1"/>
  <c r="AC19" i="1"/>
  <c r="AC23" i="3" s="1"/>
  <c r="M16" i="1"/>
  <c r="M20" i="3" s="1"/>
  <c r="M34" i="3" s="1"/>
  <c r="O16" i="1"/>
  <c r="O20" i="3" s="1"/>
  <c r="O34" i="3" s="1"/>
  <c r="Q16" i="1"/>
  <c r="Q20" i="3" s="1"/>
  <c r="Q34" i="3" s="1"/>
  <c r="S16" i="1"/>
  <c r="S20" i="3" s="1"/>
  <c r="S34" i="3" s="1"/>
  <c r="M18" i="1"/>
  <c r="M22" i="3" s="1"/>
  <c r="O18" i="1"/>
  <c r="O22" i="3" s="1"/>
  <c r="Q18" i="1"/>
  <c r="Q22" i="3" s="1"/>
  <c r="S18" i="1"/>
  <c r="S22" i="3" s="1"/>
  <c r="AH13" i="1"/>
  <c r="AJ13" i="1"/>
  <c r="AL13" i="1"/>
  <c r="AN13" i="1"/>
  <c r="AH14" i="1"/>
  <c r="AG18" i="3" s="1"/>
  <c r="AJ14" i="1"/>
  <c r="AI18" i="3" s="1"/>
  <c r="AL14" i="1"/>
  <c r="AK18" i="3" s="1"/>
  <c r="AN14" i="1"/>
  <c r="AM18" i="3" s="1"/>
  <c r="AH15" i="1"/>
  <c r="AG19" i="3" s="1"/>
  <c r="AG44" i="3" s="1"/>
  <c r="AJ15" i="1"/>
  <c r="AI19" i="3" s="1"/>
  <c r="AI44" i="3" s="1"/>
  <c r="AL15" i="1"/>
  <c r="AK19" i="3" s="1"/>
  <c r="AK44" i="3" s="1"/>
  <c r="AN15" i="1"/>
  <c r="AM19" i="3" s="1"/>
  <c r="AM44" i="3" s="1"/>
  <c r="AH16" i="1"/>
  <c r="AG20" i="3" s="1"/>
  <c r="AG34" i="3" s="1"/>
  <c r="AJ16" i="1"/>
  <c r="AI20" i="3" s="1"/>
  <c r="AI34" i="3" s="1"/>
  <c r="AL16" i="1"/>
  <c r="AK20" i="3" s="1"/>
  <c r="AK34" i="3" s="1"/>
  <c r="AN16" i="1"/>
  <c r="AM20" i="3" s="1"/>
  <c r="AM34" i="3" s="1"/>
  <c r="AH17" i="1"/>
  <c r="AG21" i="3" s="1"/>
  <c r="AJ17" i="1"/>
  <c r="AI21" i="3" s="1"/>
  <c r="AL17" i="1"/>
  <c r="AK21" i="3" s="1"/>
  <c r="AN17" i="1"/>
  <c r="AM21" i="3" s="1"/>
  <c r="AH18" i="1"/>
  <c r="AG22" i="3" s="1"/>
  <c r="AJ18" i="1"/>
  <c r="AI22" i="3" s="1"/>
  <c r="AL18" i="1"/>
  <c r="AK22" i="3" s="1"/>
  <c r="AN18" i="1"/>
  <c r="AM22" i="3" s="1"/>
  <c r="AH19" i="1"/>
  <c r="AG23" i="3" s="1"/>
  <c r="AJ19" i="1"/>
  <c r="AI23" i="3" s="1"/>
  <c r="AL19" i="1"/>
  <c r="AK23" i="3" s="1"/>
  <c r="AN19" i="1"/>
  <c r="AM23" i="3" s="1"/>
  <c r="D13" i="1"/>
  <c r="F13" i="1"/>
  <c r="B14" i="1"/>
  <c r="B18" i="3" s="1"/>
  <c r="F14" i="1"/>
  <c r="F18" i="3" s="1"/>
  <c r="H14" i="1"/>
  <c r="H18" i="3" s="1"/>
  <c r="D15" i="1"/>
  <c r="D19" i="3" s="1"/>
  <c r="D44" i="3" s="1"/>
  <c r="H15" i="1"/>
  <c r="H19" i="3" s="1"/>
  <c r="H44" i="3" s="1"/>
  <c r="B16" i="1"/>
  <c r="B20" i="3" s="1"/>
  <c r="B34" i="3" s="1"/>
  <c r="F16" i="1"/>
  <c r="F20" i="3" s="1"/>
  <c r="F34" i="3" s="1"/>
  <c r="H16" i="1"/>
  <c r="H20" i="3" s="1"/>
  <c r="H34" i="3" s="1"/>
  <c r="D17" i="1"/>
  <c r="D21" i="3" s="1"/>
  <c r="F17" i="1"/>
  <c r="F21" i="3" s="1"/>
  <c r="B18" i="1"/>
  <c r="B22" i="3" s="1"/>
  <c r="F18" i="1"/>
  <c r="F22" i="3" s="1"/>
  <c r="H18" i="1"/>
  <c r="H22" i="3" s="1"/>
  <c r="D19" i="1"/>
  <c r="D23" i="3" s="1"/>
  <c r="H19" i="1"/>
  <c r="H23" i="3" s="1"/>
  <c r="V13" i="1"/>
  <c r="Z13" i="1"/>
  <c r="AB13" i="1"/>
  <c r="X14" i="1"/>
  <c r="X18" i="3" s="1"/>
  <c r="AB14" i="1"/>
  <c r="AB18" i="3" s="1"/>
  <c r="V15" i="1"/>
  <c r="V19" i="3" s="1"/>
  <c r="V44" i="3" s="1"/>
  <c r="Z15" i="1"/>
  <c r="Z19" i="3" s="1"/>
  <c r="Z44" i="3" s="1"/>
  <c r="V16" i="1"/>
  <c r="V20" i="3" s="1"/>
  <c r="V34" i="3" s="1"/>
  <c r="X16" i="1"/>
  <c r="X20" i="3" s="1"/>
  <c r="X34" i="3" s="1"/>
  <c r="AB16" i="1"/>
  <c r="AB20" i="3" s="1"/>
  <c r="AB34" i="3" s="1"/>
  <c r="X17" i="1"/>
  <c r="X21" i="3" s="1"/>
  <c r="Z17" i="1"/>
  <c r="Z21" i="3" s="1"/>
  <c r="V18" i="1"/>
  <c r="V22" i="3" s="1"/>
  <c r="Z18" i="1"/>
  <c r="Z22" i="3" s="1"/>
  <c r="AB18" i="1"/>
  <c r="AB22" i="3" s="1"/>
  <c r="X19" i="1"/>
  <c r="X23" i="3" s="1"/>
  <c r="AB19" i="1"/>
  <c r="AB23" i="3" s="1"/>
  <c r="AV14" i="1"/>
  <c r="AT18" i="3" s="1"/>
  <c r="AV17" i="1"/>
  <c r="AT21" i="3" s="1"/>
  <c r="AR18" i="1"/>
  <c r="AP22" i="3" s="1"/>
  <c r="AT19" i="1"/>
  <c r="AR23" i="3" s="1"/>
  <c r="L15" i="1"/>
  <c r="L19" i="3" s="1"/>
  <c r="L44" i="3" s="1"/>
  <c r="R15" i="1"/>
  <c r="R19" i="3" s="1"/>
  <c r="R44" i="3" s="1"/>
  <c r="N16" i="1"/>
  <c r="N20" i="3" s="1"/>
  <c r="N34" i="3" s="1"/>
  <c r="P16" i="1"/>
  <c r="P20" i="3" s="1"/>
  <c r="P34" i="3" s="1"/>
  <c r="N18" i="1"/>
  <c r="N22" i="3" s="1"/>
  <c r="P18" i="1"/>
  <c r="P22" i="3" s="1"/>
  <c r="L19" i="1"/>
  <c r="L23" i="3" s="1"/>
  <c r="R19" i="1"/>
  <c r="R23" i="3" s="1"/>
  <c r="AI13" i="1"/>
  <c r="AM13" i="1"/>
  <c r="AG14" i="1"/>
  <c r="AF18" i="3" s="1"/>
  <c r="AK14" i="1"/>
  <c r="AJ18" i="3" s="1"/>
  <c r="AG15" i="1"/>
  <c r="AF19" i="3" s="1"/>
  <c r="AF44" i="3" s="1"/>
  <c r="AI15" i="1"/>
  <c r="AH19" i="3" s="1"/>
  <c r="AH44" i="3" s="1"/>
  <c r="AM15" i="1"/>
  <c r="AL19" i="3" s="1"/>
  <c r="AL44" i="3" s="1"/>
  <c r="AI16" i="1"/>
  <c r="AH20" i="3" s="1"/>
  <c r="AH34" i="3" s="1"/>
  <c r="AK16" i="1"/>
  <c r="AJ20" i="3" s="1"/>
  <c r="AJ34" i="3" s="1"/>
  <c r="AG17" i="1"/>
  <c r="AF21" i="3" s="1"/>
  <c r="AK17" i="1"/>
  <c r="AJ21" i="3" s="1"/>
  <c r="AM17" i="1"/>
  <c r="AL21" i="3" s="1"/>
  <c r="AI18" i="1"/>
  <c r="AH22" i="3" s="1"/>
  <c r="AM18" i="1"/>
  <c r="AL22" i="3" s="1"/>
  <c r="AI19" i="1"/>
  <c r="AH23" i="3" s="1"/>
  <c r="AK19" i="1"/>
  <c r="AJ23" i="3" s="1"/>
  <c r="BE13" i="1"/>
  <c r="BI13" i="1"/>
  <c r="BE14" i="1"/>
  <c r="BB18" i="3" s="1"/>
  <c r="BG14" i="1"/>
  <c r="BD18" i="3" s="1"/>
  <c r="BG19" i="1"/>
  <c r="BD23" i="3" s="1"/>
  <c r="B39" i="1"/>
  <c r="B17" i="8" s="1"/>
  <c r="D39" i="1"/>
  <c r="D17" i="8" s="1"/>
  <c r="F39" i="1"/>
  <c r="F17" i="8" s="1"/>
  <c r="H39" i="1"/>
  <c r="H17" i="8" s="1"/>
  <c r="B40" i="1"/>
  <c r="B18" i="8" s="1"/>
  <c r="D40" i="1"/>
  <c r="D18" i="8" s="1"/>
  <c r="F40" i="1"/>
  <c r="F18" i="8" s="1"/>
  <c r="H40" i="1"/>
  <c r="H18" i="8" s="1"/>
  <c r="B41" i="1"/>
  <c r="B19" i="8" s="1"/>
  <c r="B44" i="8" s="1"/>
  <c r="D41" i="1"/>
  <c r="D19" i="8" s="1"/>
  <c r="D44" i="8" s="1"/>
  <c r="F41" i="1"/>
  <c r="F19" i="8" s="1"/>
  <c r="F44" i="8" s="1"/>
  <c r="H41" i="1"/>
  <c r="H19" i="8" s="1"/>
  <c r="H44" i="8" s="1"/>
  <c r="B42" i="1"/>
  <c r="B20" i="8" s="1"/>
  <c r="B34" i="8" s="1"/>
  <c r="D42" i="1"/>
  <c r="D20" i="8" s="1"/>
  <c r="D34" i="8" s="1"/>
  <c r="F42" i="1"/>
  <c r="F20" i="8" s="1"/>
  <c r="F34" i="8" s="1"/>
  <c r="H42" i="1"/>
  <c r="H20" i="8" s="1"/>
  <c r="H34" i="8" s="1"/>
  <c r="B43" i="1"/>
  <c r="B21" i="8" s="1"/>
  <c r="D43" i="1"/>
  <c r="D21" i="8" s="1"/>
  <c r="F43" i="1"/>
  <c r="F21" i="8" s="1"/>
  <c r="H43" i="1"/>
  <c r="H21" i="8" s="1"/>
  <c r="B44" i="1"/>
  <c r="B22" i="8" s="1"/>
  <c r="D44" i="1"/>
  <c r="D22" i="8" s="1"/>
  <c r="F44" i="1"/>
  <c r="F22" i="8" s="1"/>
  <c r="H44" i="1"/>
  <c r="H22" i="8" s="1"/>
  <c r="B45" i="1"/>
  <c r="B23" i="8" s="1"/>
  <c r="D45" i="1"/>
  <c r="D23" i="8" s="1"/>
  <c r="F45" i="1"/>
  <c r="F23" i="8" s="1"/>
  <c r="H45" i="1"/>
  <c r="H23" i="8" s="1"/>
  <c r="V39" i="1"/>
  <c r="V17" i="8" s="1"/>
  <c r="X39" i="1"/>
  <c r="X17" i="8" s="1"/>
  <c r="Z39" i="1"/>
  <c r="Z17" i="8" s="1"/>
  <c r="AB39" i="1"/>
  <c r="AB17" i="8" s="1"/>
  <c r="V40" i="1"/>
  <c r="V18" i="8" s="1"/>
  <c r="X40" i="1"/>
  <c r="X18" i="8" s="1"/>
  <c r="Z40" i="1"/>
  <c r="Z18" i="8" s="1"/>
  <c r="AB40" i="1"/>
  <c r="AB18" i="8" s="1"/>
  <c r="V41" i="1"/>
  <c r="V19" i="8" s="1"/>
  <c r="V44" i="8" s="1"/>
  <c r="X41" i="1"/>
  <c r="X19" i="8" s="1"/>
  <c r="X44" i="8" s="1"/>
  <c r="Z41" i="1"/>
  <c r="Z19" i="8" s="1"/>
  <c r="Z44" i="8" s="1"/>
  <c r="AB41" i="1"/>
  <c r="AB19" i="8" s="1"/>
  <c r="AB44" i="8" s="1"/>
  <c r="V42" i="1"/>
  <c r="V20" i="8" s="1"/>
  <c r="V34" i="8" s="1"/>
  <c r="X42" i="1"/>
  <c r="X20" i="8" s="1"/>
  <c r="X34" i="8" s="1"/>
  <c r="Z42" i="1"/>
  <c r="Z20" i="8" s="1"/>
  <c r="Z34" i="8" s="1"/>
  <c r="AB42" i="1"/>
  <c r="AB20" i="8" s="1"/>
  <c r="AB34" i="8" s="1"/>
  <c r="V43" i="1"/>
  <c r="V21" i="8" s="1"/>
  <c r="X43" i="1"/>
  <c r="X21" i="8" s="1"/>
  <c r="Z43" i="1"/>
  <c r="Z21" i="8" s="1"/>
  <c r="AB43" i="1"/>
  <c r="AB21" i="8" s="1"/>
  <c r="V44" i="1"/>
  <c r="V22" i="8" s="1"/>
  <c r="X44" i="1"/>
  <c r="X22" i="8" s="1"/>
  <c r="Z44" i="1"/>
  <c r="Z22" i="8" s="1"/>
  <c r="AB44" i="1"/>
  <c r="AB22" i="8" s="1"/>
  <c r="V45" i="1"/>
  <c r="V23" i="8" s="1"/>
  <c r="X45" i="1"/>
  <c r="X23" i="8" s="1"/>
  <c r="Z45" i="1"/>
  <c r="Z23" i="8" s="1"/>
  <c r="AB45" i="1"/>
  <c r="AB23" i="8" s="1"/>
  <c r="L39" i="1"/>
  <c r="L17" i="8" s="1"/>
  <c r="N39" i="1"/>
  <c r="N17" i="8" s="1"/>
  <c r="P39" i="1"/>
  <c r="P17" i="8" s="1"/>
  <c r="R39" i="1"/>
  <c r="R17" i="8" s="1"/>
  <c r="L40" i="1"/>
  <c r="L18" i="8" s="1"/>
  <c r="N40" i="1"/>
  <c r="N18" i="8" s="1"/>
  <c r="P40" i="1"/>
  <c r="P18" i="8" s="1"/>
  <c r="R40" i="1"/>
  <c r="R18" i="8" s="1"/>
  <c r="L41" i="1"/>
  <c r="L19" i="8" s="1"/>
  <c r="L44" i="8" s="1"/>
  <c r="N41" i="1"/>
  <c r="N19" i="8" s="1"/>
  <c r="N44" i="8" s="1"/>
  <c r="P41" i="1"/>
  <c r="P19" i="8" s="1"/>
  <c r="P44" i="8" s="1"/>
  <c r="R41" i="1"/>
  <c r="R19" i="8" s="1"/>
  <c r="R44" i="8" s="1"/>
  <c r="L42" i="1"/>
  <c r="L20" i="8" s="1"/>
  <c r="L34" i="8" s="1"/>
  <c r="N42" i="1"/>
  <c r="N20" i="8" s="1"/>
  <c r="N34" i="8" s="1"/>
  <c r="P42" i="1"/>
  <c r="P20" i="8" s="1"/>
  <c r="P34" i="8" s="1"/>
  <c r="R42" i="1"/>
  <c r="R20" i="8" s="1"/>
  <c r="R34" i="8" s="1"/>
  <c r="L43" i="1"/>
  <c r="L21" i="8" s="1"/>
  <c r="N43" i="1"/>
  <c r="N21" i="8" s="1"/>
  <c r="P43" i="1"/>
  <c r="P21" i="8" s="1"/>
  <c r="R43" i="1"/>
  <c r="R21" i="8" s="1"/>
  <c r="L44" i="1"/>
  <c r="L22" i="8" s="1"/>
  <c r="E39" i="1"/>
  <c r="E17" i="8" s="1"/>
  <c r="I39" i="1"/>
  <c r="I17" i="8" s="1"/>
  <c r="E40" i="1"/>
  <c r="E18" i="8" s="1"/>
  <c r="I40" i="1"/>
  <c r="I18" i="8" s="1"/>
  <c r="E41" i="1"/>
  <c r="E19" i="8" s="1"/>
  <c r="E44" i="8" s="1"/>
  <c r="I41" i="1"/>
  <c r="I19" i="8" s="1"/>
  <c r="I44" i="8" s="1"/>
  <c r="E42" i="1"/>
  <c r="E20" i="8" s="1"/>
  <c r="E34" i="8" s="1"/>
  <c r="I42" i="1"/>
  <c r="I20" i="8" s="1"/>
  <c r="I34" i="8" s="1"/>
  <c r="E43" i="1"/>
  <c r="E21" i="8" s="1"/>
  <c r="I43" i="1"/>
  <c r="I21" i="8" s="1"/>
  <c r="E44" i="1"/>
  <c r="E22" i="8" s="1"/>
  <c r="I44" i="1"/>
  <c r="I22" i="8" s="1"/>
  <c r="E45" i="1"/>
  <c r="E23" i="8" s="1"/>
  <c r="I45" i="1"/>
  <c r="I23" i="8" s="1"/>
  <c r="Y39" i="1"/>
  <c r="Y17" i="8" s="1"/>
  <c r="AC39" i="1"/>
  <c r="AC17" i="8" s="1"/>
  <c r="Y40" i="1"/>
  <c r="Y18" i="8" s="1"/>
  <c r="AC40" i="1"/>
  <c r="AC18" i="8" s="1"/>
  <c r="Y41" i="1"/>
  <c r="Y19" i="8" s="1"/>
  <c r="Y44" i="8" s="1"/>
  <c r="AC41" i="1"/>
  <c r="AC19" i="8" s="1"/>
  <c r="AC44" i="8" s="1"/>
  <c r="Y42" i="1"/>
  <c r="Y20" i="8" s="1"/>
  <c r="Y34" i="8" s="1"/>
  <c r="AC42" i="1"/>
  <c r="AC20" i="8" s="1"/>
  <c r="AC34" i="8" s="1"/>
  <c r="Y43" i="1"/>
  <c r="Y21" i="8" s="1"/>
  <c r="AC43" i="1"/>
  <c r="AC21" i="8" s="1"/>
  <c r="Y44" i="1"/>
  <c r="Y22" i="8" s="1"/>
  <c r="AC44" i="1"/>
  <c r="AC22" i="8" s="1"/>
  <c r="Y45" i="1"/>
  <c r="Y23" i="8" s="1"/>
  <c r="AC45" i="1"/>
  <c r="AC23" i="8" s="1"/>
  <c r="O39" i="1"/>
  <c r="O17" i="8" s="1"/>
  <c r="S39" i="1"/>
  <c r="S17" i="8" s="1"/>
  <c r="O40" i="1"/>
  <c r="O18" i="8" s="1"/>
  <c r="S40" i="1"/>
  <c r="S18" i="8" s="1"/>
  <c r="O41" i="1"/>
  <c r="O19" i="8" s="1"/>
  <c r="O44" i="8" s="1"/>
  <c r="S41" i="1"/>
  <c r="S19" i="8" s="1"/>
  <c r="S44" i="8" s="1"/>
  <c r="O42" i="1"/>
  <c r="O20" i="8" s="1"/>
  <c r="O34" i="8" s="1"/>
  <c r="S42" i="1"/>
  <c r="S20" i="8" s="1"/>
  <c r="S34" i="8" s="1"/>
  <c r="O43" i="1"/>
  <c r="O21" i="8" s="1"/>
  <c r="S43" i="1"/>
  <c r="S21" i="8" s="1"/>
  <c r="N44" i="1"/>
  <c r="N22" i="8" s="1"/>
  <c r="P44" i="1"/>
  <c r="P22" i="8" s="1"/>
  <c r="R44" i="1"/>
  <c r="R22" i="8" s="1"/>
  <c r="L45" i="1"/>
  <c r="L23" i="8" s="1"/>
  <c r="N45" i="1"/>
  <c r="N23" i="8" s="1"/>
  <c r="P45" i="1"/>
  <c r="P23" i="8" s="1"/>
  <c r="R45" i="1"/>
  <c r="R23" i="8" s="1"/>
  <c r="AG39" i="1"/>
  <c r="AF17" i="8" s="1"/>
  <c r="AI39" i="1"/>
  <c r="AH17" i="8" s="1"/>
  <c r="AK39" i="1"/>
  <c r="AJ17" i="8" s="1"/>
  <c r="AM39" i="1"/>
  <c r="AL17" i="8" s="1"/>
  <c r="AG40" i="1"/>
  <c r="AF18" i="8" s="1"/>
  <c r="AI40" i="1"/>
  <c r="AH18" i="8" s="1"/>
  <c r="AK40" i="1"/>
  <c r="AJ18" i="8" s="1"/>
  <c r="AM40" i="1"/>
  <c r="AL18" i="8" s="1"/>
  <c r="AG41" i="1"/>
  <c r="AF19" i="8" s="1"/>
  <c r="AF44" i="8" s="1"/>
  <c r="AI41" i="1"/>
  <c r="AH19" i="8" s="1"/>
  <c r="AH44" i="8" s="1"/>
  <c r="AK41" i="1"/>
  <c r="AJ19" i="8" s="1"/>
  <c r="AJ44" i="8" s="1"/>
  <c r="AM41" i="1"/>
  <c r="AL19" i="8" s="1"/>
  <c r="AL44" i="8" s="1"/>
  <c r="AG42" i="1"/>
  <c r="AF20" i="8" s="1"/>
  <c r="AF34" i="8" s="1"/>
  <c r="AI42" i="1"/>
  <c r="AH20" i="8" s="1"/>
  <c r="AH34" i="8" s="1"/>
  <c r="AK42" i="1"/>
  <c r="AJ20" i="8" s="1"/>
  <c r="AJ34" i="8" s="1"/>
  <c r="AM42" i="1"/>
  <c r="AL20" i="8" s="1"/>
  <c r="AL34" i="8" s="1"/>
  <c r="AG43" i="1"/>
  <c r="AF21" i="8" s="1"/>
  <c r="AI43" i="1"/>
  <c r="AH21" i="8" s="1"/>
  <c r="AK43" i="1"/>
  <c r="AJ21" i="8" s="1"/>
  <c r="AM43" i="1"/>
  <c r="AL21" i="8" s="1"/>
  <c r="AG44" i="1"/>
  <c r="AF22" i="8" s="1"/>
  <c r="AI44" i="1"/>
  <c r="AH22" i="8" s="1"/>
  <c r="AK44" i="1"/>
  <c r="AJ22" i="8" s="1"/>
  <c r="AM44" i="1"/>
  <c r="AL22" i="8" s="1"/>
  <c r="AG45" i="1"/>
  <c r="AF23" i="8" s="1"/>
  <c r="AI45" i="1"/>
  <c r="AH23" i="8" s="1"/>
  <c r="AK45" i="1"/>
  <c r="AJ23" i="8" s="1"/>
  <c r="AM45" i="1"/>
  <c r="AL23" i="8" s="1"/>
  <c r="C39" i="1"/>
  <c r="C17" i="8" s="1"/>
  <c r="G39" i="1"/>
  <c r="G17" i="8" s="1"/>
  <c r="C40" i="1"/>
  <c r="C18" i="8" s="1"/>
  <c r="G40" i="1"/>
  <c r="G18" i="8" s="1"/>
  <c r="C41" i="1"/>
  <c r="C19" i="8" s="1"/>
  <c r="C44" i="8" s="1"/>
  <c r="G41" i="1"/>
  <c r="G19" i="8" s="1"/>
  <c r="G44" i="8" s="1"/>
  <c r="C42" i="1"/>
  <c r="C20" i="8" s="1"/>
  <c r="C34" i="8" s="1"/>
  <c r="G42" i="1"/>
  <c r="G20" i="8" s="1"/>
  <c r="G34" i="8" s="1"/>
  <c r="C43" i="1"/>
  <c r="C21" i="8" s="1"/>
  <c r="G43" i="1"/>
  <c r="G21" i="8" s="1"/>
  <c r="C44" i="1"/>
  <c r="C22" i="8" s="1"/>
  <c r="G44" i="1"/>
  <c r="G22" i="8" s="1"/>
  <c r="C45" i="1"/>
  <c r="C23" i="8" s="1"/>
  <c r="G45" i="1"/>
  <c r="G23" i="8" s="1"/>
  <c r="W39" i="1"/>
  <c r="W17" i="8" s="1"/>
  <c r="AA39" i="1"/>
  <c r="AA17" i="8" s="1"/>
  <c r="W40" i="1"/>
  <c r="W18" i="8" s="1"/>
  <c r="AA40" i="1"/>
  <c r="AA18" i="8" s="1"/>
  <c r="W41" i="1"/>
  <c r="W19" i="8" s="1"/>
  <c r="W44" i="8" s="1"/>
  <c r="AA41" i="1"/>
  <c r="AA19" i="8" s="1"/>
  <c r="AA44" i="8" s="1"/>
  <c r="W42" i="1"/>
  <c r="W20" i="8" s="1"/>
  <c r="W34" i="8" s="1"/>
  <c r="AA42" i="1"/>
  <c r="AA20" i="8" s="1"/>
  <c r="AA34" i="8" s="1"/>
  <c r="W43" i="1"/>
  <c r="W21" i="8" s="1"/>
  <c r="AA43" i="1"/>
  <c r="AA21" i="8" s="1"/>
  <c r="W44" i="1"/>
  <c r="W22" i="8" s="1"/>
  <c r="AA44" i="1"/>
  <c r="AA22" i="8" s="1"/>
  <c r="W45" i="1"/>
  <c r="W23" i="8" s="1"/>
  <c r="AA45" i="1"/>
  <c r="AA23" i="8" s="1"/>
  <c r="M39" i="1"/>
  <c r="M17" i="8" s="1"/>
  <c r="Q39" i="1"/>
  <c r="Q17" i="8" s="1"/>
  <c r="M40" i="1"/>
  <c r="M18" i="8" s="1"/>
  <c r="Q40" i="1"/>
  <c r="Q18" i="8" s="1"/>
  <c r="M41" i="1"/>
  <c r="M19" i="8" s="1"/>
  <c r="M44" i="8" s="1"/>
  <c r="Q41" i="1"/>
  <c r="Q19" i="8" s="1"/>
  <c r="Q44" i="8" s="1"/>
  <c r="M42" i="1"/>
  <c r="M20" i="8" s="1"/>
  <c r="M34" i="8" s="1"/>
  <c r="Q42" i="1"/>
  <c r="Q20" i="8" s="1"/>
  <c r="Q34" i="8" s="1"/>
  <c r="M43" i="1"/>
  <c r="M21" i="8" s="1"/>
  <c r="Q43" i="1"/>
  <c r="Q21" i="8" s="1"/>
  <c r="M44" i="1"/>
  <c r="M22" i="8" s="1"/>
  <c r="O44" i="1"/>
  <c r="O22" i="8" s="1"/>
  <c r="Q44" i="1"/>
  <c r="Q22" i="8" s="1"/>
  <c r="S44" i="1"/>
  <c r="S22" i="8" s="1"/>
  <c r="M45" i="1"/>
  <c r="M23" i="8" s="1"/>
  <c r="O45" i="1"/>
  <c r="O23" i="8" s="1"/>
  <c r="Q45" i="1"/>
  <c r="Q23" i="8" s="1"/>
  <c r="S45" i="1"/>
  <c r="S23" i="8" s="1"/>
  <c r="AH39" i="1"/>
  <c r="AG17" i="8" s="1"/>
  <c r="AJ39" i="1"/>
  <c r="AI17" i="8" s="1"/>
  <c r="AL39" i="1"/>
  <c r="AK17" i="8" s="1"/>
  <c r="AN39" i="1"/>
  <c r="AM17" i="8" s="1"/>
  <c r="AH40" i="1"/>
  <c r="AG18" i="8" s="1"/>
  <c r="AJ40" i="1"/>
  <c r="AI18" i="8" s="1"/>
  <c r="AL40" i="1"/>
  <c r="AK18" i="8" s="1"/>
  <c r="AN40" i="1"/>
  <c r="AM18" i="8" s="1"/>
  <c r="AH41" i="1"/>
  <c r="AG19" i="8" s="1"/>
  <c r="AG44" i="8" s="1"/>
  <c r="AJ41" i="1"/>
  <c r="AI19" i="8" s="1"/>
  <c r="AI44" i="8" s="1"/>
  <c r="AL41" i="1"/>
  <c r="AK19" i="8" s="1"/>
  <c r="AK44" i="8" s="1"/>
  <c r="AN41" i="1"/>
  <c r="AM19" i="8" s="1"/>
  <c r="AM44" i="8" s="1"/>
  <c r="AH42" i="1"/>
  <c r="AG20" i="8" s="1"/>
  <c r="AG34" i="8" s="1"/>
  <c r="AJ42" i="1"/>
  <c r="AI20" i="8" s="1"/>
  <c r="AI34" i="8" s="1"/>
  <c r="AL42" i="1"/>
  <c r="AK20" i="8" s="1"/>
  <c r="AK34" i="8" s="1"/>
  <c r="AN42" i="1"/>
  <c r="AM20" i="8" s="1"/>
  <c r="AM34" i="8" s="1"/>
  <c r="AH43" i="1"/>
  <c r="AG21" i="8" s="1"/>
  <c r="AJ43" i="1"/>
  <c r="AI21" i="8" s="1"/>
  <c r="AL43" i="1"/>
  <c r="AK21" i="8" s="1"/>
  <c r="AN43" i="1"/>
  <c r="AM21" i="8" s="1"/>
  <c r="AH44" i="1"/>
  <c r="AG22" i="8" s="1"/>
  <c r="AJ44" i="1"/>
  <c r="AI22" i="8" s="1"/>
  <c r="AL44" i="1"/>
  <c r="AK22" i="8" s="1"/>
  <c r="AN44" i="1"/>
  <c r="AM22" i="8" s="1"/>
  <c r="AH45" i="1"/>
  <c r="AG23" i="8" s="1"/>
  <c r="AJ45" i="1"/>
  <c r="AI23" i="8" s="1"/>
  <c r="AL45" i="1"/>
  <c r="AK23" i="8" s="1"/>
  <c r="AN45" i="1"/>
  <c r="AM23" i="8" s="1"/>
  <c r="B135" i="1"/>
  <c r="B17" i="17" s="1"/>
  <c r="D135" i="1"/>
  <c r="D17" i="17" s="1"/>
  <c r="F135" i="1"/>
  <c r="F17" i="17" s="1"/>
  <c r="H135" i="1"/>
  <c r="H17" i="17" s="1"/>
  <c r="B136" i="1"/>
  <c r="B18" i="17" s="1"/>
  <c r="D136" i="1"/>
  <c r="D18" i="17" s="1"/>
  <c r="F136" i="1"/>
  <c r="F18" i="17" s="1"/>
  <c r="H136" i="1"/>
  <c r="H18" i="17" s="1"/>
  <c r="B137" i="1"/>
  <c r="B19" i="17" s="1"/>
  <c r="B44" i="17" s="1"/>
  <c r="D137" i="1"/>
  <c r="D19" i="17" s="1"/>
  <c r="D44" i="17" s="1"/>
  <c r="F137" i="1"/>
  <c r="F19" i="17" s="1"/>
  <c r="F44" i="17" s="1"/>
  <c r="H137" i="1"/>
  <c r="H19" i="17" s="1"/>
  <c r="H44" i="17" s="1"/>
  <c r="B138" i="1"/>
  <c r="B20" i="17" s="1"/>
  <c r="B34" i="17" s="1"/>
  <c r="D138" i="1"/>
  <c r="D20" i="17" s="1"/>
  <c r="D34" i="17" s="1"/>
  <c r="F138" i="1"/>
  <c r="F20" i="17" s="1"/>
  <c r="F34" i="17" s="1"/>
  <c r="H138" i="1"/>
  <c r="H20" i="17" s="1"/>
  <c r="H34" i="17" s="1"/>
  <c r="B139" i="1"/>
  <c r="B21" i="17" s="1"/>
  <c r="D139" i="1"/>
  <c r="D21" i="17" s="1"/>
  <c r="F139" i="1"/>
  <c r="F21" i="17" s="1"/>
  <c r="H139" i="1"/>
  <c r="H21" i="17" s="1"/>
  <c r="B140" i="1"/>
  <c r="B22" i="17" s="1"/>
  <c r="D140" i="1"/>
  <c r="D22" i="17" s="1"/>
  <c r="F140" i="1"/>
  <c r="F22" i="17" s="1"/>
  <c r="H140" i="1"/>
  <c r="H22" i="17" s="1"/>
  <c r="B141" i="1"/>
  <c r="B23" i="17" s="1"/>
  <c r="D141" i="1"/>
  <c r="D23" i="17" s="1"/>
  <c r="F141" i="1"/>
  <c r="F23" i="17" s="1"/>
  <c r="H141" i="1"/>
  <c r="H23" i="17" s="1"/>
  <c r="V135" i="1"/>
  <c r="V17" i="17" s="1"/>
  <c r="X135" i="1"/>
  <c r="X17" i="17" s="1"/>
  <c r="Z135" i="1"/>
  <c r="Z17" i="17" s="1"/>
  <c r="AB135" i="1"/>
  <c r="AB17" i="17" s="1"/>
  <c r="V136" i="1"/>
  <c r="V18" i="17" s="1"/>
  <c r="X136" i="1"/>
  <c r="X18" i="17" s="1"/>
  <c r="Z136" i="1"/>
  <c r="Z18" i="17" s="1"/>
  <c r="AB136" i="1"/>
  <c r="AB18" i="17" s="1"/>
  <c r="V137" i="1"/>
  <c r="V19" i="17" s="1"/>
  <c r="V44" i="17" s="1"/>
  <c r="X137" i="1"/>
  <c r="X19" i="17" s="1"/>
  <c r="X44" i="17" s="1"/>
  <c r="Z137" i="1"/>
  <c r="Z19" i="17" s="1"/>
  <c r="Z44" i="17" s="1"/>
  <c r="AB137" i="1"/>
  <c r="AB19" i="17" s="1"/>
  <c r="AB44" i="17" s="1"/>
  <c r="V138" i="1"/>
  <c r="V20" i="17" s="1"/>
  <c r="V34" i="17" s="1"/>
  <c r="X138" i="1"/>
  <c r="X20" i="17" s="1"/>
  <c r="X34" i="17" s="1"/>
  <c r="Z138" i="1"/>
  <c r="Z20" i="17" s="1"/>
  <c r="Z34" i="17" s="1"/>
  <c r="AB138" i="1"/>
  <c r="AB20" i="17" s="1"/>
  <c r="AB34" i="17" s="1"/>
  <c r="V139" i="1"/>
  <c r="V21" i="17" s="1"/>
  <c r="X139" i="1"/>
  <c r="X21" i="17" s="1"/>
  <c r="Z139" i="1"/>
  <c r="Z21" i="17" s="1"/>
  <c r="AB139" i="1"/>
  <c r="AB21" i="17" s="1"/>
  <c r="V140" i="1"/>
  <c r="V22" i="17" s="1"/>
  <c r="X140" i="1"/>
  <c r="X22" i="17" s="1"/>
  <c r="Z140" i="1"/>
  <c r="Z22" i="17" s="1"/>
  <c r="AB140" i="1"/>
  <c r="AB22" i="17" s="1"/>
  <c r="V141" i="1"/>
  <c r="V23" i="17" s="1"/>
  <c r="X141" i="1"/>
  <c r="X23" i="17" s="1"/>
  <c r="Z141" i="1"/>
  <c r="Z23" i="17" s="1"/>
  <c r="AB141" i="1"/>
  <c r="AB23" i="17" s="1"/>
  <c r="L137" i="1"/>
  <c r="L19" i="17" s="1"/>
  <c r="L44" i="17" s="1"/>
  <c r="N137" i="1"/>
  <c r="N19" i="17" s="1"/>
  <c r="N44" i="17" s="1"/>
  <c r="P137" i="1"/>
  <c r="P19" i="17" s="1"/>
  <c r="P44" i="17" s="1"/>
  <c r="R137" i="1"/>
  <c r="R19" i="17" s="1"/>
  <c r="R44" i="17" s="1"/>
  <c r="L138" i="1"/>
  <c r="L20" i="17" s="1"/>
  <c r="L34" i="17" s="1"/>
  <c r="N138" i="1"/>
  <c r="N20" i="17" s="1"/>
  <c r="N34" i="17" s="1"/>
  <c r="P138" i="1"/>
  <c r="P20" i="17" s="1"/>
  <c r="P34" i="17" s="1"/>
  <c r="R138" i="1"/>
  <c r="R20" i="17" s="1"/>
  <c r="R34" i="17" s="1"/>
  <c r="AG135" i="1"/>
  <c r="AF17" i="17" s="1"/>
  <c r="AI135" i="1"/>
  <c r="AH17" i="17" s="1"/>
  <c r="AK135" i="1"/>
  <c r="AJ17" i="17" s="1"/>
  <c r="AM135" i="1"/>
  <c r="AL17" i="17" s="1"/>
  <c r="AG136" i="1"/>
  <c r="AF18" i="17" s="1"/>
  <c r="AI136" i="1"/>
  <c r="AH18" i="17" s="1"/>
  <c r="AK136" i="1"/>
  <c r="AJ18" i="17" s="1"/>
  <c r="AM136" i="1"/>
  <c r="AL18" i="17" s="1"/>
  <c r="AG137" i="1"/>
  <c r="AF19" i="17" s="1"/>
  <c r="AF44" i="17" s="1"/>
  <c r="AI137" i="1"/>
  <c r="AH19" i="17" s="1"/>
  <c r="AH44" i="17" s="1"/>
  <c r="AK137" i="1"/>
  <c r="AJ19" i="17" s="1"/>
  <c r="AJ44" i="17" s="1"/>
  <c r="AM137" i="1"/>
  <c r="AL19" i="17" s="1"/>
  <c r="AL44" i="17" s="1"/>
  <c r="AG138" i="1"/>
  <c r="AF20" i="17" s="1"/>
  <c r="AF34" i="17" s="1"/>
  <c r="AI138" i="1"/>
  <c r="AH20" i="17" s="1"/>
  <c r="AH34" i="17" s="1"/>
  <c r="AK138" i="1"/>
  <c r="AJ20" i="17" s="1"/>
  <c r="AJ34" i="17" s="1"/>
  <c r="AM138" i="1"/>
  <c r="AL20" i="17" s="1"/>
  <c r="AL34" i="17" s="1"/>
  <c r="AG139" i="1"/>
  <c r="AF21" i="17" s="1"/>
  <c r="AI139" i="1"/>
  <c r="AH21" i="17" s="1"/>
  <c r="AK139" i="1"/>
  <c r="AJ21" i="17" s="1"/>
  <c r="AM139" i="1"/>
  <c r="AL21" i="17" s="1"/>
  <c r="AG140" i="1"/>
  <c r="AF22" i="17" s="1"/>
  <c r="AI140" i="1"/>
  <c r="AH22" i="17" s="1"/>
  <c r="AK140" i="1"/>
  <c r="AJ22" i="17" s="1"/>
  <c r="AM140" i="1"/>
  <c r="AL22" i="17" s="1"/>
  <c r="AG141" i="1"/>
  <c r="AF23" i="17" s="1"/>
  <c r="AI141" i="1"/>
  <c r="AH23" i="17" s="1"/>
  <c r="AK141" i="1"/>
  <c r="AJ23" i="17" s="1"/>
  <c r="AM141" i="1"/>
  <c r="AL23" i="17" s="1"/>
  <c r="C135" i="1"/>
  <c r="C17" i="17" s="1"/>
  <c r="E135" i="1"/>
  <c r="E17" i="17" s="1"/>
  <c r="G135" i="1"/>
  <c r="G17" i="17" s="1"/>
  <c r="I135" i="1"/>
  <c r="I17" i="17" s="1"/>
  <c r="C136" i="1"/>
  <c r="C18" i="17" s="1"/>
  <c r="E136" i="1"/>
  <c r="E18" i="17" s="1"/>
  <c r="G136" i="1"/>
  <c r="G18" i="17" s="1"/>
  <c r="I136" i="1"/>
  <c r="I18" i="17" s="1"/>
  <c r="C137" i="1"/>
  <c r="C19" i="17" s="1"/>
  <c r="C44" i="17" s="1"/>
  <c r="E137" i="1"/>
  <c r="E19" i="17" s="1"/>
  <c r="E44" i="17" s="1"/>
  <c r="G137" i="1"/>
  <c r="G19" i="17" s="1"/>
  <c r="G44" i="17" s="1"/>
  <c r="I137" i="1"/>
  <c r="I19" i="17" s="1"/>
  <c r="I44" i="17" s="1"/>
  <c r="C138" i="1"/>
  <c r="C20" i="17" s="1"/>
  <c r="C34" i="17" s="1"/>
  <c r="E138" i="1"/>
  <c r="E20" i="17" s="1"/>
  <c r="E34" i="17" s="1"/>
  <c r="G138" i="1"/>
  <c r="G20" i="17" s="1"/>
  <c r="G34" i="17" s="1"/>
  <c r="I138" i="1"/>
  <c r="I20" i="17" s="1"/>
  <c r="I34" i="17" s="1"/>
  <c r="C139" i="1"/>
  <c r="C21" i="17" s="1"/>
  <c r="E139" i="1"/>
  <c r="E21" i="17" s="1"/>
  <c r="G139" i="1"/>
  <c r="G21" i="17" s="1"/>
  <c r="I139" i="1"/>
  <c r="I21" i="17" s="1"/>
  <c r="C140" i="1"/>
  <c r="C22" i="17" s="1"/>
  <c r="E140" i="1"/>
  <c r="E22" i="17" s="1"/>
  <c r="G140" i="1"/>
  <c r="G22" i="17" s="1"/>
  <c r="I140" i="1"/>
  <c r="I22" i="17" s="1"/>
  <c r="C141" i="1"/>
  <c r="C23" i="17" s="1"/>
  <c r="E141" i="1"/>
  <c r="E23" i="17" s="1"/>
  <c r="G141" i="1"/>
  <c r="G23" i="17" s="1"/>
  <c r="I141" i="1"/>
  <c r="I23" i="17" s="1"/>
  <c r="W135" i="1"/>
  <c r="W17" i="17" s="1"/>
  <c r="Y135" i="1"/>
  <c r="Y17" i="17" s="1"/>
  <c r="AA135" i="1"/>
  <c r="AA17" i="17" s="1"/>
  <c r="AC135" i="1"/>
  <c r="AC17" i="17" s="1"/>
  <c r="W136" i="1"/>
  <c r="W18" i="17" s="1"/>
  <c r="Y136" i="1"/>
  <c r="Y18" i="17" s="1"/>
  <c r="AA136" i="1"/>
  <c r="AA18" i="17" s="1"/>
  <c r="AC136" i="1"/>
  <c r="AC18" i="17" s="1"/>
  <c r="W137" i="1"/>
  <c r="W19" i="17" s="1"/>
  <c r="W44" i="17" s="1"/>
  <c r="Y137" i="1"/>
  <c r="Y19" i="17" s="1"/>
  <c r="Y44" i="17" s="1"/>
  <c r="AA137" i="1"/>
  <c r="AA19" i="17" s="1"/>
  <c r="AA44" i="17" s="1"/>
  <c r="AC137" i="1"/>
  <c r="AC19" i="17" s="1"/>
  <c r="AC44" i="17" s="1"/>
  <c r="W138" i="1"/>
  <c r="W20" i="17" s="1"/>
  <c r="W34" i="17" s="1"/>
  <c r="Y138" i="1"/>
  <c r="Y20" i="17" s="1"/>
  <c r="Y34" i="17" s="1"/>
  <c r="AA138" i="1"/>
  <c r="AA20" i="17" s="1"/>
  <c r="AA34" i="17" s="1"/>
  <c r="AC138" i="1"/>
  <c r="AC20" i="17" s="1"/>
  <c r="AC34" i="17" s="1"/>
  <c r="W139" i="1"/>
  <c r="W21" i="17" s="1"/>
  <c r="Y139" i="1"/>
  <c r="Y21" i="17" s="1"/>
  <c r="AA139" i="1"/>
  <c r="AA21" i="17" s="1"/>
  <c r="AC139" i="1"/>
  <c r="AC21" i="17" s="1"/>
  <c r="W140" i="1"/>
  <c r="W22" i="17" s="1"/>
  <c r="Y140" i="1"/>
  <c r="Y22" i="17" s="1"/>
  <c r="AA140" i="1"/>
  <c r="AA22" i="17" s="1"/>
  <c r="AC140" i="1"/>
  <c r="AC22" i="17" s="1"/>
  <c r="W141" i="1"/>
  <c r="W23" i="17" s="1"/>
  <c r="Y141" i="1"/>
  <c r="Y23" i="17" s="1"/>
  <c r="AA141" i="1"/>
  <c r="AA23" i="17" s="1"/>
  <c r="AC141" i="1"/>
  <c r="AC23" i="17" s="1"/>
  <c r="M137" i="1"/>
  <c r="M19" i="17" s="1"/>
  <c r="M44" i="17" s="1"/>
  <c r="O137" i="1"/>
  <c r="O19" i="17" s="1"/>
  <c r="O44" i="17" s="1"/>
  <c r="Q137" i="1"/>
  <c r="Q19" i="17" s="1"/>
  <c r="Q44" i="17" s="1"/>
  <c r="S137" i="1"/>
  <c r="S19" i="17" s="1"/>
  <c r="S44" i="17" s="1"/>
  <c r="M138" i="1"/>
  <c r="M20" i="17" s="1"/>
  <c r="M34" i="17" s="1"/>
  <c r="O138" i="1"/>
  <c r="O20" i="17" s="1"/>
  <c r="O34" i="17" s="1"/>
  <c r="Q138" i="1"/>
  <c r="Q20" i="17" s="1"/>
  <c r="Q34" i="17" s="1"/>
  <c r="S138" i="1"/>
  <c r="S20" i="17" s="1"/>
  <c r="S34" i="17" s="1"/>
  <c r="AH135" i="1"/>
  <c r="AG17" i="17" s="1"/>
  <c r="AJ135" i="1"/>
  <c r="AI17" i="17" s="1"/>
  <c r="AL135" i="1"/>
  <c r="AK17" i="17" s="1"/>
  <c r="AN135" i="1"/>
  <c r="AM17" i="17" s="1"/>
  <c r="AH136" i="1"/>
  <c r="AG18" i="17" s="1"/>
  <c r="AJ136" i="1"/>
  <c r="AI18" i="17" s="1"/>
  <c r="AL136" i="1"/>
  <c r="AK18" i="17" s="1"/>
  <c r="AN136" i="1"/>
  <c r="AM18" i="17" s="1"/>
  <c r="AH137" i="1"/>
  <c r="AG19" i="17" s="1"/>
  <c r="AG44" i="17" s="1"/>
  <c r="AJ137" i="1"/>
  <c r="AI19" i="17" s="1"/>
  <c r="AI44" i="17" s="1"/>
  <c r="AL137" i="1"/>
  <c r="AK19" i="17" s="1"/>
  <c r="AK44" i="17" s="1"/>
  <c r="AN137" i="1"/>
  <c r="AM19" i="17" s="1"/>
  <c r="AM44" i="17" s="1"/>
  <c r="AH138" i="1"/>
  <c r="AG20" i="17" s="1"/>
  <c r="AG34" i="17" s="1"/>
  <c r="AJ138" i="1"/>
  <c r="AI20" i="17" s="1"/>
  <c r="AI34" i="17" s="1"/>
  <c r="AL138" i="1"/>
  <c r="AK20" i="17" s="1"/>
  <c r="AK34" i="17" s="1"/>
  <c r="AN138" i="1"/>
  <c r="AM20" i="17" s="1"/>
  <c r="AM34" i="17" s="1"/>
  <c r="AH139" i="1"/>
  <c r="AG21" i="17" s="1"/>
  <c r="AJ139" i="1"/>
  <c r="AI21" i="17" s="1"/>
  <c r="AL139" i="1"/>
  <c r="AK21" i="17" s="1"/>
  <c r="AN139" i="1"/>
  <c r="AM21" i="17" s="1"/>
  <c r="AH140" i="1"/>
  <c r="AG22" i="17" s="1"/>
  <c r="AJ140" i="1"/>
  <c r="AI22" i="17" s="1"/>
  <c r="AL140" i="1"/>
  <c r="AK22" i="17" s="1"/>
  <c r="AN140" i="1"/>
  <c r="AM22" i="17" s="1"/>
  <c r="AH141" i="1"/>
  <c r="AG23" i="17" s="1"/>
  <c r="AJ141" i="1"/>
  <c r="AI23" i="17" s="1"/>
  <c r="AL141" i="1"/>
  <c r="AK23" i="17" s="1"/>
  <c r="AN141" i="1"/>
  <c r="AM23" i="17" s="1"/>
  <c r="B149" i="1"/>
  <c r="B17" i="18" s="1"/>
  <c r="D149" i="1"/>
  <c r="D17" i="18" s="1"/>
  <c r="F149" i="1"/>
  <c r="F17" i="18" s="1"/>
  <c r="H149" i="1"/>
  <c r="H17" i="18" s="1"/>
  <c r="B150" i="1"/>
  <c r="B18" i="18" s="1"/>
  <c r="D150" i="1"/>
  <c r="D18" i="18" s="1"/>
  <c r="F150" i="1"/>
  <c r="F18" i="18" s="1"/>
  <c r="H150" i="1"/>
  <c r="H18" i="18" s="1"/>
  <c r="B151" i="1"/>
  <c r="B19" i="18" s="1"/>
  <c r="B44" i="18" s="1"/>
  <c r="D151" i="1"/>
  <c r="D19" i="18" s="1"/>
  <c r="D44" i="18" s="1"/>
  <c r="F151" i="1"/>
  <c r="F19" i="18" s="1"/>
  <c r="F44" i="18" s="1"/>
  <c r="H151" i="1"/>
  <c r="H19" i="18" s="1"/>
  <c r="H44" i="18" s="1"/>
  <c r="B152" i="1"/>
  <c r="B20" i="18" s="1"/>
  <c r="B34" i="18" s="1"/>
  <c r="D152" i="1"/>
  <c r="D20" i="18" s="1"/>
  <c r="D34" i="18" s="1"/>
  <c r="F152" i="1"/>
  <c r="F20" i="18" s="1"/>
  <c r="F34" i="18" s="1"/>
  <c r="H152" i="1"/>
  <c r="H20" i="18" s="1"/>
  <c r="H34" i="18" s="1"/>
  <c r="B153" i="1"/>
  <c r="B21" i="18" s="1"/>
  <c r="D153" i="1"/>
  <c r="D21" i="18" s="1"/>
  <c r="F153" i="1"/>
  <c r="F21" i="18" s="1"/>
  <c r="H153" i="1"/>
  <c r="H21" i="18" s="1"/>
  <c r="B154" i="1"/>
  <c r="B22" i="18" s="1"/>
  <c r="D154" i="1"/>
  <c r="D22" i="18" s="1"/>
  <c r="F154" i="1"/>
  <c r="F22" i="18" s="1"/>
  <c r="H154" i="1"/>
  <c r="H22" i="18" s="1"/>
  <c r="B155" i="1"/>
  <c r="B23" i="18" s="1"/>
  <c r="D155" i="1"/>
  <c r="D23" i="18" s="1"/>
  <c r="F155" i="1"/>
  <c r="F23" i="18" s="1"/>
  <c r="H155" i="1"/>
  <c r="H23" i="18" s="1"/>
  <c r="V149" i="1"/>
  <c r="V17" i="18" s="1"/>
  <c r="X149" i="1"/>
  <c r="X17" i="18" s="1"/>
  <c r="Z149" i="1"/>
  <c r="Z17" i="18" s="1"/>
  <c r="AB149" i="1"/>
  <c r="AB17" i="18" s="1"/>
  <c r="V150" i="1"/>
  <c r="V18" i="18" s="1"/>
  <c r="X150" i="1"/>
  <c r="X18" i="18" s="1"/>
  <c r="Z150" i="1"/>
  <c r="Z18" i="18" s="1"/>
  <c r="AB150" i="1"/>
  <c r="AB18" i="18" s="1"/>
  <c r="V151" i="1"/>
  <c r="V19" i="18" s="1"/>
  <c r="V44" i="18" s="1"/>
  <c r="X151" i="1"/>
  <c r="X19" i="18" s="1"/>
  <c r="X44" i="18" s="1"/>
  <c r="Z151" i="1"/>
  <c r="Z19" i="18" s="1"/>
  <c r="Z44" i="18" s="1"/>
  <c r="AB151" i="1"/>
  <c r="AB19" i="18" s="1"/>
  <c r="AB44" i="18" s="1"/>
  <c r="V152" i="1"/>
  <c r="V20" i="18" s="1"/>
  <c r="V34" i="18" s="1"/>
  <c r="X152" i="1"/>
  <c r="X20" i="18" s="1"/>
  <c r="X34" i="18" s="1"/>
  <c r="Z152" i="1"/>
  <c r="Z20" i="18" s="1"/>
  <c r="Z34" i="18" s="1"/>
  <c r="AB152" i="1"/>
  <c r="AB20" i="18" s="1"/>
  <c r="AB34" i="18" s="1"/>
  <c r="V153" i="1"/>
  <c r="V21" i="18" s="1"/>
  <c r="X153" i="1"/>
  <c r="X21" i="18" s="1"/>
  <c r="Z153" i="1"/>
  <c r="Z21" i="18" s="1"/>
  <c r="AB153" i="1"/>
  <c r="AB21" i="18" s="1"/>
  <c r="V154" i="1"/>
  <c r="V22" i="18" s="1"/>
  <c r="X154" i="1"/>
  <c r="X22" i="18" s="1"/>
  <c r="Z154" i="1"/>
  <c r="Z22" i="18" s="1"/>
  <c r="AB154" i="1"/>
  <c r="AB22" i="18" s="1"/>
  <c r="V155" i="1"/>
  <c r="V23" i="18" s="1"/>
  <c r="X155" i="1"/>
  <c r="X23" i="18" s="1"/>
  <c r="Z155" i="1"/>
  <c r="Z23" i="18" s="1"/>
  <c r="AB155" i="1"/>
  <c r="AB23" i="18" s="1"/>
  <c r="L149" i="1"/>
  <c r="L17" i="18" s="1"/>
  <c r="N149" i="1"/>
  <c r="N17" i="18" s="1"/>
  <c r="P149" i="1"/>
  <c r="P17" i="18" s="1"/>
  <c r="R149" i="1"/>
  <c r="R17" i="18" s="1"/>
  <c r="L150" i="1"/>
  <c r="L18" i="18" s="1"/>
  <c r="N150" i="1"/>
  <c r="N18" i="18" s="1"/>
  <c r="P150" i="1"/>
  <c r="P18" i="18" s="1"/>
  <c r="R150" i="1"/>
  <c r="R18" i="18" s="1"/>
  <c r="L151" i="1"/>
  <c r="L19" i="18" s="1"/>
  <c r="L44" i="18" s="1"/>
  <c r="N151" i="1"/>
  <c r="N19" i="18" s="1"/>
  <c r="N44" i="18" s="1"/>
  <c r="P151" i="1"/>
  <c r="P19" i="18" s="1"/>
  <c r="P44" i="18" s="1"/>
  <c r="R151" i="1"/>
  <c r="R19" i="18" s="1"/>
  <c r="R44" i="18" s="1"/>
  <c r="L152" i="1"/>
  <c r="L20" i="18" s="1"/>
  <c r="L34" i="18" s="1"/>
  <c r="N152" i="1"/>
  <c r="N20" i="18" s="1"/>
  <c r="N34" i="18" s="1"/>
  <c r="P152" i="1"/>
  <c r="P20" i="18" s="1"/>
  <c r="P34" i="18" s="1"/>
  <c r="R152" i="1"/>
  <c r="R20" i="18" s="1"/>
  <c r="R34" i="18" s="1"/>
  <c r="L153" i="1"/>
  <c r="L21" i="18" s="1"/>
  <c r="N153" i="1"/>
  <c r="N21" i="18" s="1"/>
  <c r="P153" i="1"/>
  <c r="P21" i="18" s="1"/>
  <c r="R153" i="1"/>
  <c r="R21" i="18" s="1"/>
  <c r="L154" i="1"/>
  <c r="L22" i="18" s="1"/>
  <c r="N154" i="1"/>
  <c r="N22" i="18" s="1"/>
  <c r="P154" i="1"/>
  <c r="P22" i="18" s="1"/>
  <c r="R154" i="1"/>
  <c r="R22" i="18" s="1"/>
  <c r="L155" i="1"/>
  <c r="L23" i="18" s="1"/>
  <c r="N155" i="1"/>
  <c r="N23" i="18" s="1"/>
  <c r="P155" i="1"/>
  <c r="P23" i="18" s="1"/>
  <c r="R155" i="1"/>
  <c r="R23" i="18" s="1"/>
  <c r="AG149" i="1"/>
  <c r="AF17" i="18" s="1"/>
  <c r="AI149" i="1"/>
  <c r="AH17" i="18" s="1"/>
  <c r="AK149" i="1"/>
  <c r="AJ17" i="18" s="1"/>
  <c r="AM149" i="1"/>
  <c r="AL17" i="18" s="1"/>
  <c r="AG150" i="1"/>
  <c r="AF18" i="18" s="1"/>
  <c r="AI150" i="1"/>
  <c r="AH18" i="18" s="1"/>
  <c r="AK150" i="1"/>
  <c r="AJ18" i="18" s="1"/>
  <c r="AM150" i="1"/>
  <c r="AL18" i="18" s="1"/>
  <c r="AG151" i="1"/>
  <c r="AF19" i="18" s="1"/>
  <c r="AF44" i="18" s="1"/>
  <c r="AI151" i="1"/>
  <c r="AH19" i="18" s="1"/>
  <c r="AH44" i="18" s="1"/>
  <c r="AK151" i="1"/>
  <c r="AJ19" i="18" s="1"/>
  <c r="AJ44" i="18" s="1"/>
  <c r="AM151" i="1"/>
  <c r="AL19" i="18" s="1"/>
  <c r="AL44" i="18" s="1"/>
  <c r="AG152" i="1"/>
  <c r="AF20" i="18" s="1"/>
  <c r="AF34" i="18" s="1"/>
  <c r="AI152" i="1"/>
  <c r="AH20" i="18" s="1"/>
  <c r="AH34" i="18" s="1"/>
  <c r="AK152" i="1"/>
  <c r="AJ20" i="18" s="1"/>
  <c r="AJ34" i="18" s="1"/>
  <c r="AM152" i="1"/>
  <c r="AL20" i="18" s="1"/>
  <c r="AL34" i="18" s="1"/>
  <c r="AG153" i="1"/>
  <c r="AF21" i="18" s="1"/>
  <c r="AI153" i="1"/>
  <c r="AH21" i="18" s="1"/>
  <c r="AK153" i="1"/>
  <c r="AJ21" i="18" s="1"/>
  <c r="AM153" i="1"/>
  <c r="AL21" i="18" s="1"/>
  <c r="AG154" i="1"/>
  <c r="AF22" i="18" s="1"/>
  <c r="AI154" i="1"/>
  <c r="AH22" i="18" s="1"/>
  <c r="AK154" i="1"/>
  <c r="AJ22" i="18" s="1"/>
  <c r="AM154" i="1"/>
  <c r="AL22" i="18" s="1"/>
  <c r="AG155" i="1"/>
  <c r="AF23" i="18" s="1"/>
  <c r="AI155" i="1"/>
  <c r="AH23" i="18" s="1"/>
  <c r="AK155" i="1"/>
  <c r="AJ23" i="18" s="1"/>
  <c r="AM155" i="1"/>
  <c r="AL23" i="18" s="1"/>
  <c r="C149" i="1"/>
  <c r="C17" i="18" s="1"/>
  <c r="E149" i="1"/>
  <c r="E17" i="18" s="1"/>
  <c r="G149" i="1"/>
  <c r="G17" i="18" s="1"/>
  <c r="I149" i="1"/>
  <c r="I17" i="18" s="1"/>
  <c r="C150" i="1"/>
  <c r="C18" i="18" s="1"/>
  <c r="E150" i="1"/>
  <c r="E18" i="18" s="1"/>
  <c r="G150" i="1"/>
  <c r="G18" i="18" s="1"/>
  <c r="I150" i="1"/>
  <c r="I18" i="18" s="1"/>
  <c r="C151" i="1"/>
  <c r="C19" i="18" s="1"/>
  <c r="C44" i="18" s="1"/>
  <c r="E151" i="1"/>
  <c r="E19" i="18" s="1"/>
  <c r="E44" i="18" s="1"/>
  <c r="G151" i="1"/>
  <c r="G19" i="18" s="1"/>
  <c r="G44" i="18" s="1"/>
  <c r="I151" i="1"/>
  <c r="I19" i="18" s="1"/>
  <c r="I44" i="18" s="1"/>
  <c r="C152" i="1"/>
  <c r="C20" i="18" s="1"/>
  <c r="C34" i="18" s="1"/>
  <c r="E152" i="1"/>
  <c r="E20" i="18" s="1"/>
  <c r="E34" i="18" s="1"/>
  <c r="G152" i="1"/>
  <c r="G20" i="18" s="1"/>
  <c r="G34" i="18" s="1"/>
  <c r="I152" i="1"/>
  <c r="I20" i="18" s="1"/>
  <c r="I34" i="18" s="1"/>
  <c r="C153" i="1"/>
  <c r="C21" i="18" s="1"/>
  <c r="E153" i="1"/>
  <c r="E21" i="18" s="1"/>
  <c r="G153" i="1"/>
  <c r="G21" i="18" s="1"/>
  <c r="I153" i="1"/>
  <c r="I21" i="18" s="1"/>
  <c r="C154" i="1"/>
  <c r="C22" i="18" s="1"/>
  <c r="E154" i="1"/>
  <c r="E22" i="18" s="1"/>
  <c r="G154" i="1"/>
  <c r="G22" i="18" s="1"/>
  <c r="I154" i="1"/>
  <c r="I22" i="18" s="1"/>
  <c r="C155" i="1"/>
  <c r="C23" i="18" s="1"/>
  <c r="E155" i="1"/>
  <c r="E23" i="18" s="1"/>
  <c r="G155" i="1"/>
  <c r="G23" i="18" s="1"/>
  <c r="I155" i="1"/>
  <c r="I23" i="18" s="1"/>
  <c r="W149" i="1"/>
  <c r="W17" i="18" s="1"/>
  <c r="Y149" i="1"/>
  <c r="Y17" i="18" s="1"/>
  <c r="AA149" i="1"/>
  <c r="AA17" i="18" s="1"/>
  <c r="AC149" i="1"/>
  <c r="AC17" i="18" s="1"/>
  <c r="W150" i="1"/>
  <c r="W18" i="18" s="1"/>
  <c r="Y150" i="1"/>
  <c r="Y18" i="18" s="1"/>
  <c r="AA150" i="1"/>
  <c r="AA18" i="18" s="1"/>
  <c r="AC150" i="1"/>
  <c r="AC18" i="18" s="1"/>
  <c r="W151" i="1"/>
  <c r="W19" i="18" s="1"/>
  <c r="W44" i="18" s="1"/>
  <c r="Y151" i="1"/>
  <c r="Y19" i="18" s="1"/>
  <c r="Y44" i="18" s="1"/>
  <c r="AA151" i="1"/>
  <c r="AA19" i="18" s="1"/>
  <c r="AA44" i="18" s="1"/>
  <c r="AC151" i="1"/>
  <c r="AC19" i="18" s="1"/>
  <c r="AC44" i="18" s="1"/>
  <c r="W152" i="1"/>
  <c r="W20" i="18" s="1"/>
  <c r="W34" i="18" s="1"/>
  <c r="Y152" i="1"/>
  <c r="Y20" i="18" s="1"/>
  <c r="Y34" i="18" s="1"/>
  <c r="AA152" i="1"/>
  <c r="AA20" i="18" s="1"/>
  <c r="AA34" i="18" s="1"/>
  <c r="AC152" i="1"/>
  <c r="AC20" i="18" s="1"/>
  <c r="AC34" i="18" s="1"/>
  <c r="W153" i="1"/>
  <c r="W21" i="18" s="1"/>
  <c r="Y153" i="1"/>
  <c r="Y21" i="18" s="1"/>
  <c r="AA153" i="1"/>
  <c r="AA21" i="18" s="1"/>
  <c r="AC153" i="1"/>
  <c r="AC21" i="18" s="1"/>
  <c r="W154" i="1"/>
  <c r="W22" i="18" s="1"/>
  <c r="Y154" i="1"/>
  <c r="Y22" i="18" s="1"/>
  <c r="AA154" i="1"/>
  <c r="AA22" i="18" s="1"/>
  <c r="AC154" i="1"/>
  <c r="AC22" i="18" s="1"/>
  <c r="W155" i="1"/>
  <c r="W23" i="18" s="1"/>
  <c r="Y155" i="1"/>
  <c r="Y23" i="18" s="1"/>
  <c r="AA155" i="1"/>
  <c r="AA23" i="18" s="1"/>
  <c r="AC155" i="1"/>
  <c r="AC23" i="18" s="1"/>
  <c r="M149" i="1"/>
  <c r="M17" i="18" s="1"/>
  <c r="O149" i="1"/>
  <c r="O17" i="18" s="1"/>
  <c r="Q149" i="1"/>
  <c r="Q17" i="18" s="1"/>
  <c r="S149" i="1"/>
  <c r="S17" i="18" s="1"/>
  <c r="M150" i="1"/>
  <c r="M18" i="18" s="1"/>
  <c r="O150" i="1"/>
  <c r="O18" i="18" s="1"/>
  <c r="Q150" i="1"/>
  <c r="Q18" i="18" s="1"/>
  <c r="S150" i="1"/>
  <c r="S18" i="18" s="1"/>
  <c r="M151" i="1"/>
  <c r="M19" i="18" s="1"/>
  <c r="M44" i="18" s="1"/>
  <c r="O151" i="1"/>
  <c r="O19" i="18" s="1"/>
  <c r="O44" i="18" s="1"/>
  <c r="Q151" i="1"/>
  <c r="Q19" i="18" s="1"/>
  <c r="Q44" i="18" s="1"/>
  <c r="S151" i="1"/>
  <c r="S19" i="18" s="1"/>
  <c r="S44" i="18" s="1"/>
  <c r="M152" i="1"/>
  <c r="M20" i="18" s="1"/>
  <c r="M34" i="18" s="1"/>
  <c r="O152" i="1"/>
  <c r="O20" i="18" s="1"/>
  <c r="O34" i="18" s="1"/>
  <c r="Q152" i="1"/>
  <c r="Q20" i="18" s="1"/>
  <c r="Q34" i="18" s="1"/>
  <c r="S152" i="1"/>
  <c r="S20" i="18" s="1"/>
  <c r="S34" i="18" s="1"/>
  <c r="M153" i="1"/>
  <c r="M21" i="18" s="1"/>
  <c r="O153" i="1"/>
  <c r="O21" i="18" s="1"/>
  <c r="Q153" i="1"/>
  <c r="Q21" i="18" s="1"/>
  <c r="S153" i="1"/>
  <c r="S21" i="18" s="1"/>
  <c r="M154" i="1"/>
  <c r="M22" i="18" s="1"/>
  <c r="O154" i="1"/>
  <c r="O22" i="18" s="1"/>
  <c r="Q154" i="1"/>
  <c r="Q22" i="18" s="1"/>
  <c r="S154" i="1"/>
  <c r="S22" i="18" s="1"/>
  <c r="M155" i="1"/>
  <c r="M23" i="18" s="1"/>
  <c r="O155" i="1"/>
  <c r="O23" i="18" s="1"/>
  <c r="Q155" i="1"/>
  <c r="Q23" i="18" s="1"/>
  <c r="S155" i="1"/>
  <c r="S23" i="18" s="1"/>
  <c r="AH149" i="1"/>
  <c r="AG17" i="18" s="1"/>
  <c r="AJ149" i="1"/>
  <c r="AI17" i="18" s="1"/>
  <c r="AL149" i="1"/>
  <c r="AK17" i="18" s="1"/>
  <c r="AN149" i="1"/>
  <c r="AM17" i="18" s="1"/>
  <c r="AH150" i="1"/>
  <c r="AG18" i="18" s="1"/>
  <c r="AJ150" i="1"/>
  <c r="AI18" i="18" s="1"/>
  <c r="AL150" i="1"/>
  <c r="AK18" i="18" s="1"/>
  <c r="AN150" i="1"/>
  <c r="AM18" i="18" s="1"/>
  <c r="AH151" i="1"/>
  <c r="AG19" i="18" s="1"/>
  <c r="AG44" i="18" s="1"/>
  <c r="AJ151" i="1"/>
  <c r="AI19" i="18" s="1"/>
  <c r="AI44" i="18" s="1"/>
  <c r="AL151" i="1"/>
  <c r="AK19" i="18" s="1"/>
  <c r="AK44" i="18" s="1"/>
  <c r="AN151" i="1"/>
  <c r="AM19" i="18" s="1"/>
  <c r="AM44" i="18" s="1"/>
  <c r="AH152" i="1"/>
  <c r="AG20" i="18" s="1"/>
  <c r="AG34" i="18" s="1"/>
  <c r="AJ152" i="1"/>
  <c r="AI20" i="18" s="1"/>
  <c r="AI34" i="18" s="1"/>
  <c r="AL152" i="1"/>
  <c r="AK20" i="18" s="1"/>
  <c r="AK34" i="18" s="1"/>
  <c r="AN152" i="1"/>
  <c r="AM20" i="18" s="1"/>
  <c r="AM34" i="18" s="1"/>
  <c r="AH153" i="1"/>
  <c r="AG21" i="18" s="1"/>
  <c r="AJ153" i="1"/>
  <c r="AI21" i="18" s="1"/>
  <c r="AL153" i="1"/>
  <c r="AK21" i="18" s="1"/>
  <c r="AN153" i="1"/>
  <c r="AM21" i="18" s="1"/>
  <c r="AH154" i="1"/>
  <c r="AG22" i="18" s="1"/>
  <c r="AJ154" i="1"/>
  <c r="AI22" i="18" s="1"/>
  <c r="AL154" i="1"/>
  <c r="AK22" i="18" s="1"/>
  <c r="AN154" i="1"/>
  <c r="AM22" i="18" s="1"/>
  <c r="AH155" i="1"/>
  <c r="AG23" i="18" s="1"/>
  <c r="AJ155" i="1"/>
  <c r="AI23" i="18" s="1"/>
  <c r="AL155" i="1"/>
  <c r="AK23" i="18" s="1"/>
  <c r="AN155" i="1"/>
  <c r="AM23" i="18" s="1"/>
  <c r="C177" i="1"/>
  <c r="C17" i="20" s="1"/>
  <c r="E177" i="1"/>
  <c r="E17" i="20" s="1"/>
  <c r="G177" i="1"/>
  <c r="G17" i="20" s="1"/>
  <c r="I177" i="1"/>
  <c r="I17" i="20" s="1"/>
  <c r="C178" i="1"/>
  <c r="C18" i="20" s="1"/>
  <c r="E178" i="1"/>
  <c r="E18" i="20" s="1"/>
  <c r="G178" i="1"/>
  <c r="G18" i="20" s="1"/>
  <c r="I178" i="1"/>
  <c r="I18" i="20" s="1"/>
  <c r="C179" i="1"/>
  <c r="C19" i="20" s="1"/>
  <c r="C44" i="20" s="1"/>
  <c r="E179" i="1"/>
  <c r="E19" i="20" s="1"/>
  <c r="E44" i="20" s="1"/>
  <c r="G179" i="1"/>
  <c r="G19" i="20" s="1"/>
  <c r="G44" i="20" s="1"/>
  <c r="I179" i="1"/>
  <c r="I19" i="20" s="1"/>
  <c r="I44" i="20" s="1"/>
  <c r="C180" i="1"/>
  <c r="C20" i="20" s="1"/>
  <c r="C34" i="20" s="1"/>
  <c r="E180" i="1"/>
  <c r="E20" i="20" s="1"/>
  <c r="E34" i="20" s="1"/>
  <c r="G180" i="1"/>
  <c r="G20" i="20" s="1"/>
  <c r="G34" i="20" s="1"/>
  <c r="I180" i="1"/>
  <c r="I20" i="20" s="1"/>
  <c r="I34" i="20" s="1"/>
  <c r="C181" i="1"/>
  <c r="C21" i="20" s="1"/>
  <c r="E181" i="1"/>
  <c r="E21" i="20" s="1"/>
  <c r="G181" i="1"/>
  <c r="G21" i="20" s="1"/>
  <c r="I181" i="1"/>
  <c r="I21" i="20" s="1"/>
  <c r="C182" i="1"/>
  <c r="C22" i="20" s="1"/>
  <c r="E182" i="1"/>
  <c r="E22" i="20" s="1"/>
  <c r="G182" i="1"/>
  <c r="G22" i="20" s="1"/>
  <c r="I182" i="1"/>
  <c r="I22" i="20" s="1"/>
  <c r="C183" i="1"/>
  <c r="C23" i="20" s="1"/>
  <c r="E183" i="1"/>
  <c r="E23" i="20" s="1"/>
  <c r="G183" i="1"/>
  <c r="G23" i="20" s="1"/>
  <c r="I183" i="1"/>
  <c r="I23" i="20" s="1"/>
  <c r="W177" i="1"/>
  <c r="W17" i="20" s="1"/>
  <c r="Y177" i="1"/>
  <c r="Y17" i="20" s="1"/>
  <c r="AA177" i="1"/>
  <c r="AA17" i="20" s="1"/>
  <c r="AC177" i="1"/>
  <c r="AC17" i="20" s="1"/>
  <c r="W178" i="1"/>
  <c r="W18" i="20" s="1"/>
  <c r="Y178" i="1"/>
  <c r="Y18" i="20" s="1"/>
  <c r="AA178" i="1"/>
  <c r="AA18" i="20" s="1"/>
  <c r="AC178" i="1"/>
  <c r="AC18" i="20" s="1"/>
  <c r="W179" i="1"/>
  <c r="W19" i="20" s="1"/>
  <c r="W44" i="20" s="1"/>
  <c r="Y179" i="1"/>
  <c r="Y19" i="20" s="1"/>
  <c r="Y44" i="20" s="1"/>
  <c r="AA179" i="1"/>
  <c r="AA19" i="20" s="1"/>
  <c r="AA44" i="20" s="1"/>
  <c r="AC179" i="1"/>
  <c r="AC19" i="20" s="1"/>
  <c r="AC44" i="20" s="1"/>
  <c r="W180" i="1"/>
  <c r="W20" i="20" s="1"/>
  <c r="W34" i="20" s="1"/>
  <c r="Y180" i="1"/>
  <c r="Y20" i="20" s="1"/>
  <c r="Y34" i="20" s="1"/>
  <c r="AC180" i="1"/>
  <c r="AC20" i="20" s="1"/>
  <c r="AC34" i="20" s="1"/>
  <c r="W181" i="1"/>
  <c r="W21" i="20" s="1"/>
  <c r="Y181" i="1"/>
  <c r="Y21" i="20" s="1"/>
  <c r="AC181" i="1"/>
  <c r="AC21" i="20" s="1"/>
  <c r="Y182" i="1"/>
  <c r="Y22" i="20" s="1"/>
  <c r="W183" i="1"/>
  <c r="W23" i="20" s="1"/>
  <c r="AA183" i="1"/>
  <c r="AA23" i="20" s="1"/>
  <c r="O182" i="1"/>
  <c r="O22" i="20" s="1"/>
  <c r="AJ177" i="1"/>
  <c r="AI17" i="20" s="1"/>
  <c r="AN177" i="1"/>
  <c r="AM17" i="20" s="1"/>
  <c r="AL178" i="1"/>
  <c r="AK18" i="20" s="1"/>
  <c r="AH179" i="1"/>
  <c r="AG19" i="20" s="1"/>
  <c r="AG44" i="20" s="1"/>
  <c r="AN179" i="1"/>
  <c r="AM19" i="20" s="1"/>
  <c r="AM44" i="20" s="1"/>
  <c r="AJ180" i="1"/>
  <c r="AI20" i="20" s="1"/>
  <c r="AI34" i="20" s="1"/>
  <c r="AN180" i="1"/>
  <c r="AM20" i="20" s="1"/>
  <c r="AM34" i="20" s="1"/>
  <c r="AL181" i="1"/>
  <c r="AK21" i="20" s="1"/>
  <c r="AJ182" i="1"/>
  <c r="AI22" i="20" s="1"/>
  <c r="AN182" i="1"/>
  <c r="AM22" i="20" s="1"/>
  <c r="AL183" i="1"/>
  <c r="AK23" i="20" s="1"/>
  <c r="B177" i="1"/>
  <c r="B17" i="20" s="1"/>
  <c r="D177" i="1"/>
  <c r="D17" i="20" s="1"/>
  <c r="F177" i="1"/>
  <c r="F17" i="20" s="1"/>
  <c r="H177" i="1"/>
  <c r="H17" i="20" s="1"/>
  <c r="B178" i="1"/>
  <c r="B18" i="20" s="1"/>
  <c r="D178" i="1"/>
  <c r="D18" i="20" s="1"/>
  <c r="F178" i="1"/>
  <c r="F18" i="20" s="1"/>
  <c r="H178" i="1"/>
  <c r="H18" i="20" s="1"/>
  <c r="B179" i="1"/>
  <c r="B19" i="20" s="1"/>
  <c r="B44" i="20" s="1"/>
  <c r="D179" i="1"/>
  <c r="D19" i="20" s="1"/>
  <c r="D44" i="20" s="1"/>
  <c r="F179" i="1"/>
  <c r="F19" i="20" s="1"/>
  <c r="F44" i="20" s="1"/>
  <c r="H179" i="1"/>
  <c r="H19" i="20" s="1"/>
  <c r="H44" i="20" s="1"/>
  <c r="B180" i="1"/>
  <c r="B20" i="20" s="1"/>
  <c r="B34" i="20" s="1"/>
  <c r="D180" i="1"/>
  <c r="D20" i="20" s="1"/>
  <c r="D34" i="20" s="1"/>
  <c r="F180" i="1"/>
  <c r="F20" i="20" s="1"/>
  <c r="F34" i="20" s="1"/>
  <c r="H180" i="1"/>
  <c r="H20" i="20" s="1"/>
  <c r="H34" i="20" s="1"/>
  <c r="B181" i="1"/>
  <c r="B21" i="20" s="1"/>
  <c r="D181" i="1"/>
  <c r="D21" i="20" s="1"/>
  <c r="F181" i="1"/>
  <c r="F21" i="20" s="1"/>
  <c r="H181" i="1"/>
  <c r="H21" i="20" s="1"/>
  <c r="B182" i="1"/>
  <c r="B22" i="20" s="1"/>
  <c r="D182" i="1"/>
  <c r="D22" i="20" s="1"/>
  <c r="F182" i="1"/>
  <c r="F22" i="20" s="1"/>
  <c r="H182" i="1"/>
  <c r="H22" i="20" s="1"/>
  <c r="B183" i="1"/>
  <c r="B23" i="20" s="1"/>
  <c r="D183" i="1"/>
  <c r="D23" i="20" s="1"/>
  <c r="F183" i="1"/>
  <c r="F23" i="20" s="1"/>
  <c r="H183" i="1"/>
  <c r="H23" i="20" s="1"/>
  <c r="V177" i="1"/>
  <c r="V17" i="20" s="1"/>
  <c r="X177" i="1"/>
  <c r="X17" i="20" s="1"/>
  <c r="Z177" i="1"/>
  <c r="Z17" i="20" s="1"/>
  <c r="AB177" i="1"/>
  <c r="AB17" i="20" s="1"/>
  <c r="V178" i="1"/>
  <c r="V18" i="20" s="1"/>
  <c r="X178" i="1"/>
  <c r="X18" i="20" s="1"/>
  <c r="Z178" i="1"/>
  <c r="Z18" i="20" s="1"/>
  <c r="AB178" i="1"/>
  <c r="AB18" i="20" s="1"/>
  <c r="V179" i="1"/>
  <c r="V19" i="20" s="1"/>
  <c r="V44" i="20" s="1"/>
  <c r="X179" i="1"/>
  <c r="X19" i="20" s="1"/>
  <c r="X44" i="20" s="1"/>
  <c r="Z179" i="1"/>
  <c r="Z19" i="20" s="1"/>
  <c r="Z44" i="20" s="1"/>
  <c r="AB179" i="1"/>
  <c r="AB19" i="20" s="1"/>
  <c r="AB44" i="20" s="1"/>
  <c r="V180" i="1"/>
  <c r="V20" i="20" s="1"/>
  <c r="V34" i="20" s="1"/>
  <c r="X180" i="1"/>
  <c r="X20" i="20" s="1"/>
  <c r="X34" i="20" s="1"/>
  <c r="Z180" i="1"/>
  <c r="Z20" i="20" s="1"/>
  <c r="Z34" i="20" s="1"/>
  <c r="AB180" i="1"/>
  <c r="AB20" i="20" s="1"/>
  <c r="AB34" i="20" s="1"/>
  <c r="V181" i="1"/>
  <c r="V21" i="20" s="1"/>
  <c r="X181" i="1"/>
  <c r="X21" i="20" s="1"/>
  <c r="Z181" i="1"/>
  <c r="Z21" i="20" s="1"/>
  <c r="AB181" i="1"/>
  <c r="AB21" i="20" s="1"/>
  <c r="V182" i="1"/>
  <c r="V22" i="20" s="1"/>
  <c r="X182" i="1"/>
  <c r="X22" i="20" s="1"/>
  <c r="Z182" i="1"/>
  <c r="Z22" i="20" s="1"/>
  <c r="AB182" i="1"/>
  <c r="AB22" i="20" s="1"/>
  <c r="V183" i="1"/>
  <c r="V23" i="20" s="1"/>
  <c r="X183" i="1"/>
  <c r="X23" i="20" s="1"/>
  <c r="Z183" i="1"/>
  <c r="Z23" i="20" s="1"/>
  <c r="AB183" i="1"/>
  <c r="AB23" i="20" s="1"/>
  <c r="L182" i="1"/>
  <c r="L22" i="20" s="1"/>
  <c r="N182" i="1"/>
  <c r="N22" i="20" s="1"/>
  <c r="P182" i="1"/>
  <c r="P22" i="20" s="1"/>
  <c r="R182" i="1"/>
  <c r="R22" i="20" s="1"/>
  <c r="AG177" i="1"/>
  <c r="AF17" i="20" s="1"/>
  <c r="AI177" i="1"/>
  <c r="AH17" i="20" s="1"/>
  <c r="AK177" i="1"/>
  <c r="AJ17" i="20" s="1"/>
  <c r="AM177" i="1"/>
  <c r="AL17" i="20" s="1"/>
  <c r="AG178" i="1"/>
  <c r="AF18" i="20" s="1"/>
  <c r="AI178" i="1"/>
  <c r="AH18" i="20" s="1"/>
  <c r="AK178" i="1"/>
  <c r="AJ18" i="20" s="1"/>
  <c r="AM178" i="1"/>
  <c r="AL18" i="20" s="1"/>
  <c r="AG179" i="1"/>
  <c r="AF19" i="20" s="1"/>
  <c r="AF44" i="20" s="1"/>
  <c r="AI179" i="1"/>
  <c r="AH19" i="20" s="1"/>
  <c r="AH44" i="20" s="1"/>
  <c r="AK179" i="1"/>
  <c r="AJ19" i="20" s="1"/>
  <c r="AJ44" i="20" s="1"/>
  <c r="AM179" i="1"/>
  <c r="AL19" i="20" s="1"/>
  <c r="AL44" i="20" s="1"/>
  <c r="AG180" i="1"/>
  <c r="AF20" i="20" s="1"/>
  <c r="AF34" i="20" s="1"/>
  <c r="AI180" i="1"/>
  <c r="AH20" i="20" s="1"/>
  <c r="AH34" i="20" s="1"/>
  <c r="AK180" i="1"/>
  <c r="AJ20" i="20" s="1"/>
  <c r="AJ34" i="20" s="1"/>
  <c r="AM180" i="1"/>
  <c r="AL20" i="20" s="1"/>
  <c r="AL34" i="20" s="1"/>
  <c r="AG181" i="1"/>
  <c r="AF21" i="20" s="1"/>
  <c r="AI181" i="1"/>
  <c r="AH21" i="20" s="1"/>
  <c r="AK181" i="1"/>
  <c r="AJ21" i="20" s="1"/>
  <c r="AM181" i="1"/>
  <c r="AL21" i="20" s="1"/>
  <c r="AG182" i="1"/>
  <c r="AF22" i="20" s="1"/>
  <c r="AI182" i="1"/>
  <c r="AH22" i="20" s="1"/>
  <c r="AK182" i="1"/>
  <c r="AJ22" i="20" s="1"/>
  <c r="AM182" i="1"/>
  <c r="AL22" i="20" s="1"/>
  <c r="AG183" i="1"/>
  <c r="AF23" i="20" s="1"/>
  <c r="AI183" i="1"/>
  <c r="AH23" i="20" s="1"/>
  <c r="AK183" i="1"/>
  <c r="AJ23" i="20" s="1"/>
  <c r="AM183" i="1"/>
  <c r="AL23" i="20" s="1"/>
  <c r="AA180" i="1"/>
  <c r="AA20" i="20" s="1"/>
  <c r="AA34" i="20" s="1"/>
  <c r="AA181" i="1"/>
  <c r="AA21" i="20" s="1"/>
  <c r="W182" i="1"/>
  <c r="W22" i="20" s="1"/>
  <c r="AA182" i="1"/>
  <c r="AA22" i="20" s="1"/>
  <c r="AC182" i="1"/>
  <c r="AC22" i="20" s="1"/>
  <c r="Y183" i="1"/>
  <c r="Y23" i="20" s="1"/>
  <c r="AC183" i="1"/>
  <c r="AC23" i="20" s="1"/>
  <c r="AS177" i="1"/>
  <c r="AQ17" i="20" s="1"/>
  <c r="AU178" i="1"/>
  <c r="AS18" i="20" s="1"/>
  <c r="AW179" i="1"/>
  <c r="AU19" i="20" s="1"/>
  <c r="AU44" i="20" s="1"/>
  <c r="AW181" i="1"/>
  <c r="AU21" i="20" s="1"/>
  <c r="AU182" i="1"/>
  <c r="AS22" i="20" s="1"/>
  <c r="AW183" i="1"/>
  <c r="AU23" i="20" s="1"/>
  <c r="S177" i="1"/>
  <c r="S17" i="20" s="1"/>
  <c r="M179" i="1"/>
  <c r="M19" i="20" s="1"/>
  <c r="M44" i="20" s="1"/>
  <c r="Q181" i="1"/>
  <c r="Q21" i="20" s="1"/>
  <c r="M182" i="1"/>
  <c r="M22" i="20" s="1"/>
  <c r="Q182" i="1"/>
  <c r="Q22" i="20" s="1"/>
  <c r="S182" i="1"/>
  <c r="S22" i="20" s="1"/>
  <c r="S183" i="1"/>
  <c r="S23" i="20" s="1"/>
  <c r="AH177" i="1"/>
  <c r="AG17" i="20" s="1"/>
  <c r="AL177" i="1"/>
  <c r="AK17" i="20" s="1"/>
  <c r="AH178" i="1"/>
  <c r="AG18" i="20" s="1"/>
  <c r="AJ178" i="1"/>
  <c r="AI18" i="20" s="1"/>
  <c r="AN178" i="1"/>
  <c r="AM18" i="20" s="1"/>
  <c r="AJ179" i="1"/>
  <c r="AI19" i="20" s="1"/>
  <c r="AI44" i="20" s="1"/>
  <c r="AL179" i="1"/>
  <c r="AK19" i="20" s="1"/>
  <c r="AK44" i="20" s="1"/>
  <c r="AH180" i="1"/>
  <c r="AG20" i="20" s="1"/>
  <c r="AG34" i="20" s="1"/>
  <c r="AL180" i="1"/>
  <c r="AK20" i="20" s="1"/>
  <c r="AK34" i="20" s="1"/>
  <c r="AH181" i="1"/>
  <c r="AG21" i="20" s="1"/>
  <c r="AJ181" i="1"/>
  <c r="AI21" i="20" s="1"/>
  <c r="AN181" i="1"/>
  <c r="AM21" i="20" s="1"/>
  <c r="AH182" i="1"/>
  <c r="AG22" i="20" s="1"/>
  <c r="AL182" i="1"/>
  <c r="AK22" i="20" s="1"/>
  <c r="AH183" i="1"/>
  <c r="AG23" i="20" s="1"/>
  <c r="AJ183" i="1"/>
  <c r="AI23" i="20" s="1"/>
  <c r="AN183" i="1"/>
  <c r="AM23" i="20" s="1"/>
  <c r="BJ178" i="1"/>
  <c r="BG18" i="20" s="1"/>
  <c r="BJ179" i="1"/>
  <c r="BG19" i="20" s="1"/>
  <c r="BG44" i="20" s="1"/>
  <c r="BD182" i="1"/>
  <c r="BA22" i="20" s="1"/>
  <c r="BH182" i="1"/>
  <c r="BE22" i="20" s="1"/>
  <c r="BD183" i="1"/>
  <c r="BA23" i="20" s="1"/>
  <c r="B163" i="1"/>
  <c r="B17" i="19" s="1"/>
  <c r="D163" i="1"/>
  <c r="D17" i="19" s="1"/>
  <c r="F163" i="1"/>
  <c r="F17" i="19" s="1"/>
  <c r="H163" i="1"/>
  <c r="H17" i="19" s="1"/>
  <c r="B164" i="1"/>
  <c r="B18" i="19" s="1"/>
  <c r="D164" i="1"/>
  <c r="D18" i="19" s="1"/>
  <c r="F164" i="1"/>
  <c r="F18" i="19" s="1"/>
  <c r="H164" i="1"/>
  <c r="H18" i="19" s="1"/>
  <c r="B165" i="1"/>
  <c r="B19" i="19" s="1"/>
  <c r="B44" i="19" s="1"/>
  <c r="D165" i="1"/>
  <c r="D19" i="19" s="1"/>
  <c r="D44" i="19" s="1"/>
  <c r="F165" i="1"/>
  <c r="F19" i="19" s="1"/>
  <c r="F44" i="19" s="1"/>
  <c r="H165" i="1"/>
  <c r="H19" i="19" s="1"/>
  <c r="H44" i="19" s="1"/>
  <c r="B166" i="1"/>
  <c r="B20" i="19" s="1"/>
  <c r="B34" i="19" s="1"/>
  <c r="D166" i="1"/>
  <c r="D20" i="19" s="1"/>
  <c r="D34" i="19" s="1"/>
  <c r="F166" i="1"/>
  <c r="F20" i="19" s="1"/>
  <c r="F34" i="19" s="1"/>
  <c r="H166" i="1"/>
  <c r="H20" i="19" s="1"/>
  <c r="H34" i="19" s="1"/>
  <c r="B167" i="1"/>
  <c r="B21" i="19" s="1"/>
  <c r="D167" i="1"/>
  <c r="D21" i="19" s="1"/>
  <c r="F167" i="1"/>
  <c r="F21" i="19" s="1"/>
  <c r="H167" i="1"/>
  <c r="H21" i="19" s="1"/>
  <c r="B168" i="1"/>
  <c r="B22" i="19" s="1"/>
  <c r="D168" i="1"/>
  <c r="D22" i="19" s="1"/>
  <c r="F168" i="1"/>
  <c r="F22" i="19" s="1"/>
  <c r="H168" i="1"/>
  <c r="H22" i="19" s="1"/>
  <c r="B169" i="1"/>
  <c r="B23" i="19" s="1"/>
  <c r="D169" i="1"/>
  <c r="D23" i="19" s="1"/>
  <c r="F169" i="1"/>
  <c r="F23" i="19" s="1"/>
  <c r="H169" i="1"/>
  <c r="H23" i="19" s="1"/>
  <c r="V163" i="1"/>
  <c r="V17" i="19" s="1"/>
  <c r="X163" i="1"/>
  <c r="X17" i="19" s="1"/>
  <c r="Z163" i="1"/>
  <c r="Z17" i="19" s="1"/>
  <c r="AB163" i="1"/>
  <c r="AB17" i="19" s="1"/>
  <c r="V164" i="1"/>
  <c r="V18" i="19" s="1"/>
  <c r="X164" i="1"/>
  <c r="X18" i="19" s="1"/>
  <c r="Z164" i="1"/>
  <c r="Z18" i="19" s="1"/>
  <c r="AB164" i="1"/>
  <c r="AB18" i="19" s="1"/>
  <c r="V165" i="1"/>
  <c r="V19" i="19" s="1"/>
  <c r="V44" i="19" s="1"/>
  <c r="X165" i="1"/>
  <c r="X19" i="19" s="1"/>
  <c r="X44" i="19" s="1"/>
  <c r="Z165" i="1"/>
  <c r="Z19" i="19" s="1"/>
  <c r="Z44" i="19" s="1"/>
  <c r="AB165" i="1"/>
  <c r="AB19" i="19" s="1"/>
  <c r="AB44" i="19" s="1"/>
  <c r="V166" i="1"/>
  <c r="V20" i="19" s="1"/>
  <c r="V34" i="19" s="1"/>
  <c r="X166" i="1"/>
  <c r="X20" i="19" s="1"/>
  <c r="X34" i="19" s="1"/>
  <c r="Z166" i="1"/>
  <c r="Z20" i="19" s="1"/>
  <c r="Z34" i="19" s="1"/>
  <c r="AB166" i="1"/>
  <c r="AB20" i="19" s="1"/>
  <c r="AB34" i="19" s="1"/>
  <c r="V167" i="1"/>
  <c r="V21" i="19" s="1"/>
  <c r="X167" i="1"/>
  <c r="X21" i="19" s="1"/>
  <c r="Z167" i="1"/>
  <c r="Z21" i="19" s="1"/>
  <c r="C163" i="1"/>
  <c r="C17" i="19" s="1"/>
  <c r="E163" i="1"/>
  <c r="E17" i="19" s="1"/>
  <c r="G163" i="1"/>
  <c r="G17" i="19" s="1"/>
  <c r="I163" i="1"/>
  <c r="I17" i="19" s="1"/>
  <c r="C164" i="1"/>
  <c r="C18" i="19" s="1"/>
  <c r="E164" i="1"/>
  <c r="E18" i="19" s="1"/>
  <c r="G164" i="1"/>
  <c r="G18" i="19" s="1"/>
  <c r="I164" i="1"/>
  <c r="I18" i="19" s="1"/>
  <c r="C165" i="1"/>
  <c r="C19" i="19" s="1"/>
  <c r="C44" i="19" s="1"/>
  <c r="E165" i="1"/>
  <c r="E19" i="19" s="1"/>
  <c r="E44" i="19" s="1"/>
  <c r="G165" i="1"/>
  <c r="G19" i="19" s="1"/>
  <c r="G44" i="19" s="1"/>
  <c r="I165" i="1"/>
  <c r="I19" i="19" s="1"/>
  <c r="I44" i="19" s="1"/>
  <c r="C166" i="1"/>
  <c r="C20" i="19" s="1"/>
  <c r="C34" i="19" s="1"/>
  <c r="E166" i="1"/>
  <c r="E20" i="19" s="1"/>
  <c r="E34" i="19" s="1"/>
  <c r="G166" i="1"/>
  <c r="G20" i="19" s="1"/>
  <c r="G34" i="19" s="1"/>
  <c r="I166" i="1"/>
  <c r="I20" i="19" s="1"/>
  <c r="I34" i="19" s="1"/>
  <c r="C167" i="1"/>
  <c r="C21" i="19" s="1"/>
  <c r="E167" i="1"/>
  <c r="E21" i="19" s="1"/>
  <c r="G167" i="1"/>
  <c r="G21" i="19" s="1"/>
  <c r="I167" i="1"/>
  <c r="I21" i="19" s="1"/>
  <c r="C168" i="1"/>
  <c r="C22" i="19" s="1"/>
  <c r="E168" i="1"/>
  <c r="E22" i="19" s="1"/>
  <c r="G168" i="1"/>
  <c r="G22" i="19" s="1"/>
  <c r="I168" i="1"/>
  <c r="I22" i="19" s="1"/>
  <c r="C169" i="1"/>
  <c r="C23" i="19" s="1"/>
  <c r="E169" i="1"/>
  <c r="E23" i="19" s="1"/>
  <c r="G169" i="1"/>
  <c r="G23" i="19" s="1"/>
  <c r="I169" i="1"/>
  <c r="I23" i="19" s="1"/>
  <c r="W163" i="1"/>
  <c r="W17" i="19" s="1"/>
  <c r="Y163" i="1"/>
  <c r="Y17" i="19" s="1"/>
  <c r="AA163" i="1"/>
  <c r="AA17" i="19" s="1"/>
  <c r="AC163" i="1"/>
  <c r="AC17" i="19" s="1"/>
  <c r="W164" i="1"/>
  <c r="W18" i="19" s="1"/>
  <c r="Y164" i="1"/>
  <c r="Y18" i="19" s="1"/>
  <c r="AA164" i="1"/>
  <c r="AA18" i="19" s="1"/>
  <c r="AC164" i="1"/>
  <c r="AC18" i="19" s="1"/>
  <c r="W165" i="1"/>
  <c r="W19" i="19" s="1"/>
  <c r="W44" i="19" s="1"/>
  <c r="Y165" i="1"/>
  <c r="Y19" i="19" s="1"/>
  <c r="Y44" i="19" s="1"/>
  <c r="AA165" i="1"/>
  <c r="AA19" i="19" s="1"/>
  <c r="AA44" i="19" s="1"/>
  <c r="AC165" i="1"/>
  <c r="AC19" i="19" s="1"/>
  <c r="AC44" i="19" s="1"/>
  <c r="W166" i="1"/>
  <c r="W20" i="19" s="1"/>
  <c r="W34" i="19" s="1"/>
  <c r="Y166" i="1"/>
  <c r="Y20" i="19" s="1"/>
  <c r="Y34" i="19" s="1"/>
  <c r="AA166" i="1"/>
  <c r="AA20" i="19" s="1"/>
  <c r="AA34" i="19" s="1"/>
  <c r="AC166" i="1"/>
  <c r="AC20" i="19" s="1"/>
  <c r="AC34" i="19" s="1"/>
  <c r="W167" i="1"/>
  <c r="W21" i="19" s="1"/>
  <c r="Y167" i="1"/>
  <c r="Y21" i="19" s="1"/>
  <c r="AA167" i="1"/>
  <c r="AA21" i="19" s="1"/>
  <c r="AC167" i="1"/>
  <c r="AC21" i="19" s="1"/>
  <c r="W168" i="1"/>
  <c r="W22" i="19" s="1"/>
  <c r="Y168" i="1"/>
  <c r="Y22" i="19" s="1"/>
  <c r="AA168" i="1"/>
  <c r="AA22" i="19" s="1"/>
  <c r="AC168" i="1"/>
  <c r="AC22" i="19" s="1"/>
  <c r="W169" i="1"/>
  <c r="W23" i="19" s="1"/>
  <c r="Y169" i="1"/>
  <c r="Y23" i="19" s="1"/>
  <c r="AA169" i="1"/>
  <c r="AA23" i="19" s="1"/>
  <c r="AC169" i="1"/>
  <c r="AC23" i="19" s="1"/>
  <c r="M165" i="1"/>
  <c r="M19" i="19" s="1"/>
  <c r="M44" i="19" s="1"/>
  <c r="O165" i="1"/>
  <c r="O19" i="19" s="1"/>
  <c r="O44" i="19" s="1"/>
  <c r="Q165" i="1"/>
  <c r="Q19" i="19" s="1"/>
  <c r="Q44" i="19" s="1"/>
  <c r="S165" i="1"/>
  <c r="S19" i="19" s="1"/>
  <c r="S44" i="19" s="1"/>
  <c r="M166" i="1"/>
  <c r="M20" i="19" s="1"/>
  <c r="M34" i="19" s="1"/>
  <c r="O166" i="1"/>
  <c r="O20" i="19" s="1"/>
  <c r="O34" i="19" s="1"/>
  <c r="Q166" i="1"/>
  <c r="Q20" i="19" s="1"/>
  <c r="Q34" i="19" s="1"/>
  <c r="S166" i="1"/>
  <c r="S20" i="19" s="1"/>
  <c r="S34" i="19" s="1"/>
  <c r="AH163" i="1"/>
  <c r="AG17" i="19" s="1"/>
  <c r="AJ163" i="1"/>
  <c r="AI17" i="19" s="1"/>
  <c r="AL163" i="1"/>
  <c r="AK17" i="19" s="1"/>
  <c r="AN163" i="1"/>
  <c r="AM17" i="19" s="1"/>
  <c r="AH164" i="1"/>
  <c r="AG18" i="19" s="1"/>
  <c r="AJ164" i="1"/>
  <c r="AI18" i="19" s="1"/>
  <c r="AL164" i="1"/>
  <c r="AK18" i="19" s="1"/>
  <c r="AN164" i="1"/>
  <c r="AM18" i="19" s="1"/>
  <c r="AH165" i="1"/>
  <c r="AG19" i="19" s="1"/>
  <c r="AG44" i="19" s="1"/>
  <c r="AJ165" i="1"/>
  <c r="AI19" i="19" s="1"/>
  <c r="AI44" i="19" s="1"/>
  <c r="AL165" i="1"/>
  <c r="AK19" i="19" s="1"/>
  <c r="AK44" i="19" s="1"/>
  <c r="AN165" i="1"/>
  <c r="AM19" i="19" s="1"/>
  <c r="AM44" i="19" s="1"/>
  <c r="AH166" i="1"/>
  <c r="AG20" i="19" s="1"/>
  <c r="AG34" i="19" s="1"/>
  <c r="AJ166" i="1"/>
  <c r="AI20" i="19" s="1"/>
  <c r="AI34" i="19" s="1"/>
  <c r="AL166" i="1"/>
  <c r="AK20" i="19" s="1"/>
  <c r="AK34" i="19" s="1"/>
  <c r="AN166" i="1"/>
  <c r="AM20" i="19" s="1"/>
  <c r="AM34" i="19" s="1"/>
  <c r="AH167" i="1"/>
  <c r="AG21" i="19" s="1"/>
  <c r="AJ167" i="1"/>
  <c r="AI21" i="19" s="1"/>
  <c r="AL167" i="1"/>
  <c r="AK21" i="19" s="1"/>
  <c r="AN167" i="1"/>
  <c r="AM21" i="19" s="1"/>
  <c r="AH168" i="1"/>
  <c r="AG22" i="19" s="1"/>
  <c r="AJ168" i="1"/>
  <c r="AI22" i="19" s="1"/>
  <c r="AL168" i="1"/>
  <c r="AK22" i="19" s="1"/>
  <c r="AN168" i="1"/>
  <c r="AM22" i="19" s="1"/>
  <c r="AH169" i="1"/>
  <c r="AG23" i="19" s="1"/>
  <c r="AJ169" i="1"/>
  <c r="AI23" i="19" s="1"/>
  <c r="AL169" i="1"/>
  <c r="AK23" i="19" s="1"/>
  <c r="AN169" i="1"/>
  <c r="AM23" i="19" s="1"/>
  <c r="AB167" i="1"/>
  <c r="AB21" i="19" s="1"/>
  <c r="X168" i="1"/>
  <c r="X22" i="19" s="1"/>
  <c r="AB168" i="1"/>
  <c r="AB22" i="19" s="1"/>
  <c r="X169" i="1"/>
  <c r="X23" i="19" s="1"/>
  <c r="AB169" i="1"/>
  <c r="AB23" i="19" s="1"/>
  <c r="N165" i="1"/>
  <c r="N19" i="19" s="1"/>
  <c r="N44" i="19" s="1"/>
  <c r="R165" i="1"/>
  <c r="R19" i="19" s="1"/>
  <c r="R44" i="19" s="1"/>
  <c r="N166" i="1"/>
  <c r="N20" i="19" s="1"/>
  <c r="N34" i="19" s="1"/>
  <c r="R166" i="1"/>
  <c r="R20" i="19" s="1"/>
  <c r="R34" i="19" s="1"/>
  <c r="AI163" i="1"/>
  <c r="AH17" i="19" s="1"/>
  <c r="AM163" i="1"/>
  <c r="AL17" i="19" s="1"/>
  <c r="AI164" i="1"/>
  <c r="AH18" i="19" s="1"/>
  <c r="AM164" i="1"/>
  <c r="AL18" i="19" s="1"/>
  <c r="AI165" i="1"/>
  <c r="AH19" i="19" s="1"/>
  <c r="AH44" i="19" s="1"/>
  <c r="AM165" i="1"/>
  <c r="AL19" i="19" s="1"/>
  <c r="AL44" i="19" s="1"/>
  <c r="AI166" i="1"/>
  <c r="AH20" i="19" s="1"/>
  <c r="AH34" i="19" s="1"/>
  <c r="AM166" i="1"/>
  <c r="AL20" i="19" s="1"/>
  <c r="AL34" i="19" s="1"/>
  <c r="AI167" i="1"/>
  <c r="AH21" i="19" s="1"/>
  <c r="AM167" i="1"/>
  <c r="AL21" i="19" s="1"/>
  <c r="AI168" i="1"/>
  <c r="AH22" i="19" s="1"/>
  <c r="AM168" i="1"/>
  <c r="AL22" i="19" s="1"/>
  <c r="AI169" i="1"/>
  <c r="AH23" i="19" s="1"/>
  <c r="AM169" i="1"/>
  <c r="AL23" i="19" s="1"/>
  <c r="V168" i="1"/>
  <c r="V22" i="19" s="1"/>
  <c r="Z168" i="1"/>
  <c r="Z22" i="19" s="1"/>
  <c r="V169" i="1"/>
  <c r="V23" i="19" s="1"/>
  <c r="Z169" i="1"/>
  <c r="Z23" i="19" s="1"/>
  <c r="L165" i="1"/>
  <c r="L19" i="19" s="1"/>
  <c r="L44" i="19" s="1"/>
  <c r="P165" i="1"/>
  <c r="P19" i="19" s="1"/>
  <c r="P44" i="19" s="1"/>
  <c r="L166" i="1"/>
  <c r="L20" i="19" s="1"/>
  <c r="L34" i="19" s="1"/>
  <c r="P166" i="1"/>
  <c r="P20" i="19" s="1"/>
  <c r="P34" i="19" s="1"/>
  <c r="L168" i="1"/>
  <c r="L22" i="19" s="1"/>
  <c r="L169" i="1"/>
  <c r="L23" i="19" s="1"/>
  <c r="AG163" i="1"/>
  <c r="AF17" i="19" s="1"/>
  <c r="AK163" i="1"/>
  <c r="AJ17" i="19" s="1"/>
  <c r="AG164" i="1"/>
  <c r="AF18" i="19" s="1"/>
  <c r="AK164" i="1"/>
  <c r="AJ18" i="19" s="1"/>
  <c r="AG165" i="1"/>
  <c r="AF19" i="19" s="1"/>
  <c r="AF44" i="19" s="1"/>
  <c r="AK165" i="1"/>
  <c r="AJ19" i="19" s="1"/>
  <c r="AJ44" i="19" s="1"/>
  <c r="AG166" i="1"/>
  <c r="AF20" i="19" s="1"/>
  <c r="AF34" i="19" s="1"/>
  <c r="AK166" i="1"/>
  <c r="AJ20" i="19" s="1"/>
  <c r="AJ34" i="19" s="1"/>
  <c r="AG167" i="1"/>
  <c r="AF21" i="19" s="1"/>
  <c r="AK167" i="1"/>
  <c r="AJ21" i="19" s="1"/>
  <c r="AG168" i="1"/>
  <c r="AF22" i="19" s="1"/>
  <c r="AK168" i="1"/>
  <c r="AJ22" i="19" s="1"/>
  <c r="AG169" i="1"/>
  <c r="AF23" i="19" s="1"/>
  <c r="AK169" i="1"/>
  <c r="AJ23" i="19" s="1"/>
  <c r="C26" i="1"/>
  <c r="E26" i="1"/>
  <c r="G26" i="1"/>
  <c r="I26" i="1"/>
  <c r="C27" i="1"/>
  <c r="C18" i="9" s="1"/>
  <c r="E27" i="1"/>
  <c r="E18" i="9" s="1"/>
  <c r="G27" i="1"/>
  <c r="G18" i="9" s="1"/>
  <c r="I27" i="1"/>
  <c r="I18" i="9" s="1"/>
  <c r="C28" i="1"/>
  <c r="C19" i="9" s="1"/>
  <c r="E28" i="1"/>
  <c r="E19" i="9" s="1"/>
  <c r="E44" i="9" s="1"/>
  <c r="G28" i="1"/>
  <c r="G19" i="9" s="1"/>
  <c r="G44" i="9" s="1"/>
  <c r="I28" i="1"/>
  <c r="I19" i="9" s="1"/>
  <c r="I44" i="9" s="1"/>
  <c r="C29" i="1"/>
  <c r="C20" i="9" s="1"/>
  <c r="E29" i="1"/>
  <c r="E20" i="9" s="1"/>
  <c r="E34" i="9" s="1"/>
  <c r="G29" i="1"/>
  <c r="G20" i="9" s="1"/>
  <c r="G34" i="9" s="1"/>
  <c r="I29" i="1"/>
  <c r="I20" i="9" s="1"/>
  <c r="I34" i="9" s="1"/>
  <c r="C30" i="1"/>
  <c r="C21" i="9" s="1"/>
  <c r="E30" i="1"/>
  <c r="E21" i="9" s="1"/>
  <c r="G30" i="1"/>
  <c r="G21" i="9" s="1"/>
  <c r="I30" i="1"/>
  <c r="I21" i="9" s="1"/>
  <c r="C31" i="1"/>
  <c r="C22" i="9" s="1"/>
  <c r="E31" i="1"/>
  <c r="E22" i="9" s="1"/>
  <c r="G31" i="1"/>
  <c r="G22" i="9" s="1"/>
  <c r="I31" i="1"/>
  <c r="I22" i="9" s="1"/>
  <c r="C32" i="1"/>
  <c r="C23" i="9" s="1"/>
  <c r="E32" i="1"/>
  <c r="E23" i="9" s="1"/>
  <c r="G32" i="1"/>
  <c r="G23" i="9" s="1"/>
  <c r="I32" i="1"/>
  <c r="I23" i="9" s="1"/>
  <c r="W26" i="1"/>
  <c r="Y26" i="1"/>
  <c r="AA26" i="1"/>
  <c r="AC26" i="1"/>
  <c r="W27" i="1"/>
  <c r="W18" i="9" s="1"/>
  <c r="Y27" i="1"/>
  <c r="Y18" i="9" s="1"/>
  <c r="AA27" i="1"/>
  <c r="AA18" i="9" s="1"/>
  <c r="AC27" i="1"/>
  <c r="AC18" i="9" s="1"/>
  <c r="W28" i="1"/>
  <c r="W19" i="9" s="1"/>
  <c r="W44" i="9" s="1"/>
  <c r="Y28" i="1"/>
  <c r="Y19" i="9" s="1"/>
  <c r="Y44" i="9" s="1"/>
  <c r="AA28" i="1"/>
  <c r="AA19" i="9" s="1"/>
  <c r="AA44" i="9" s="1"/>
  <c r="AC28" i="1"/>
  <c r="AC19" i="9" s="1"/>
  <c r="AC44" i="9" s="1"/>
  <c r="W29" i="1"/>
  <c r="W20" i="9" s="1"/>
  <c r="W34" i="9" s="1"/>
  <c r="Y29" i="1"/>
  <c r="Y20" i="9" s="1"/>
  <c r="Y34" i="9" s="1"/>
  <c r="AA29" i="1"/>
  <c r="AA20" i="9" s="1"/>
  <c r="AA34" i="9" s="1"/>
  <c r="AC29" i="1"/>
  <c r="AC20" i="9" s="1"/>
  <c r="AC34" i="9" s="1"/>
  <c r="W30" i="1"/>
  <c r="W21" i="9" s="1"/>
  <c r="Y30" i="1"/>
  <c r="Y21" i="9" s="1"/>
  <c r="AA30" i="1"/>
  <c r="AA21" i="9" s="1"/>
  <c r="AC30" i="1"/>
  <c r="AC21" i="9" s="1"/>
  <c r="W31" i="1"/>
  <c r="W22" i="9" s="1"/>
  <c r="Y31" i="1"/>
  <c r="Y22" i="9" s="1"/>
  <c r="AA31" i="1"/>
  <c r="AA22" i="9" s="1"/>
  <c r="AC31" i="1"/>
  <c r="AC22" i="9" s="1"/>
  <c r="W32" i="1"/>
  <c r="W23" i="9" s="1"/>
  <c r="Y32" i="1"/>
  <c r="Y23" i="9" s="1"/>
  <c r="AA32" i="1"/>
  <c r="AA23" i="9" s="1"/>
  <c r="AC32" i="1"/>
  <c r="AC23" i="9" s="1"/>
  <c r="O28" i="1"/>
  <c r="O19" i="9" s="1"/>
  <c r="O44" i="9" s="1"/>
  <c r="Q28" i="1"/>
  <c r="Q19" i="9" s="1"/>
  <c r="Q44" i="9" s="1"/>
  <c r="S28" i="1"/>
  <c r="S19" i="9" s="1"/>
  <c r="S44" i="9" s="1"/>
  <c r="M29" i="1"/>
  <c r="M20" i="9" s="1"/>
  <c r="M34" i="9" s="1"/>
  <c r="O29" i="1"/>
  <c r="O20" i="9" s="1"/>
  <c r="O34" i="9" s="1"/>
  <c r="Q29" i="1"/>
  <c r="Q20" i="9" s="1"/>
  <c r="Q34" i="9" s="1"/>
  <c r="S29" i="1"/>
  <c r="S20" i="9" s="1"/>
  <c r="S34" i="9" s="1"/>
  <c r="AH26" i="1"/>
  <c r="AJ26" i="1"/>
  <c r="AL26" i="1"/>
  <c r="AN26" i="1"/>
  <c r="AH27" i="1"/>
  <c r="AG18" i="9" s="1"/>
  <c r="AJ27" i="1"/>
  <c r="AI18" i="9" s="1"/>
  <c r="AL27" i="1"/>
  <c r="AK18" i="9" s="1"/>
  <c r="AN27" i="1"/>
  <c r="AM18" i="9" s="1"/>
  <c r="AH28" i="1"/>
  <c r="AG19" i="9" s="1"/>
  <c r="AG44" i="9" s="1"/>
  <c r="AJ28" i="1"/>
  <c r="AI19" i="9" s="1"/>
  <c r="AI44" i="9" s="1"/>
  <c r="AL28" i="1"/>
  <c r="AK19" i="9" s="1"/>
  <c r="AK44" i="9" s="1"/>
  <c r="AN28" i="1"/>
  <c r="AM19" i="9" s="1"/>
  <c r="AM44" i="9" s="1"/>
  <c r="AH29" i="1"/>
  <c r="AG20" i="9" s="1"/>
  <c r="AG34" i="9" s="1"/>
  <c r="AJ29" i="1"/>
  <c r="AI20" i="9" s="1"/>
  <c r="AI34" i="9" s="1"/>
  <c r="AL29" i="1"/>
  <c r="AK20" i="9" s="1"/>
  <c r="AK34" i="9" s="1"/>
  <c r="AN29" i="1"/>
  <c r="AM20" i="9" s="1"/>
  <c r="AM34" i="9" s="1"/>
  <c r="AH30" i="1"/>
  <c r="AG21" i="9" s="1"/>
  <c r="AJ30" i="1"/>
  <c r="AI21" i="9" s="1"/>
  <c r="AL30" i="1"/>
  <c r="AK21" i="9" s="1"/>
  <c r="AN30" i="1"/>
  <c r="AM21" i="9" s="1"/>
  <c r="AH31" i="1"/>
  <c r="AG22" i="9" s="1"/>
  <c r="AJ31" i="1"/>
  <c r="AI22" i="9" s="1"/>
  <c r="AL31" i="1"/>
  <c r="AK22" i="9" s="1"/>
  <c r="AN31" i="1"/>
  <c r="AM22" i="9" s="1"/>
  <c r="AH32" i="1"/>
  <c r="AG23" i="9" s="1"/>
  <c r="AJ32" i="1"/>
  <c r="AI23" i="9" s="1"/>
  <c r="AL32" i="1"/>
  <c r="AK23" i="9" s="1"/>
  <c r="AN32" i="1"/>
  <c r="AM23" i="9" s="1"/>
  <c r="M35" i="1"/>
  <c r="B26" i="1"/>
  <c r="D26" i="1"/>
  <c r="F26" i="1"/>
  <c r="H26" i="1"/>
  <c r="B27" i="1"/>
  <c r="B18" i="9" s="1"/>
  <c r="D27" i="1"/>
  <c r="D18" i="9" s="1"/>
  <c r="F27" i="1"/>
  <c r="F18" i="9" s="1"/>
  <c r="H27" i="1"/>
  <c r="H18" i="9" s="1"/>
  <c r="B28" i="1"/>
  <c r="B19" i="9" s="1"/>
  <c r="B44" i="9" s="1"/>
  <c r="D28" i="1"/>
  <c r="D19" i="9" s="1"/>
  <c r="D44" i="9" s="1"/>
  <c r="F28" i="1"/>
  <c r="F19" i="9" s="1"/>
  <c r="F44" i="9" s="1"/>
  <c r="H28" i="1"/>
  <c r="H19" i="9" s="1"/>
  <c r="H44" i="9" s="1"/>
  <c r="B29" i="1"/>
  <c r="B20" i="9" s="1"/>
  <c r="B34" i="9" s="1"/>
  <c r="D29" i="1"/>
  <c r="D20" i="9" s="1"/>
  <c r="D34" i="9" s="1"/>
  <c r="F29" i="1"/>
  <c r="F20" i="9" s="1"/>
  <c r="F34" i="9" s="1"/>
  <c r="H29" i="1"/>
  <c r="H20" i="9" s="1"/>
  <c r="H34" i="9" s="1"/>
  <c r="B30" i="1"/>
  <c r="B21" i="9" s="1"/>
  <c r="D30" i="1"/>
  <c r="D21" i="9" s="1"/>
  <c r="F30" i="1"/>
  <c r="F21" i="9" s="1"/>
  <c r="H30" i="1"/>
  <c r="H21" i="9" s="1"/>
  <c r="B31" i="1"/>
  <c r="B22" i="9" s="1"/>
  <c r="D31" i="1"/>
  <c r="D22" i="9" s="1"/>
  <c r="F31" i="1"/>
  <c r="F22" i="9" s="1"/>
  <c r="H31" i="1"/>
  <c r="H22" i="9" s="1"/>
  <c r="B32" i="1"/>
  <c r="B23" i="9" s="1"/>
  <c r="D32" i="1"/>
  <c r="D23" i="9" s="1"/>
  <c r="F32" i="1"/>
  <c r="F23" i="9" s="1"/>
  <c r="H32" i="1"/>
  <c r="H23" i="9" s="1"/>
  <c r="V26" i="1"/>
  <c r="X26" i="1"/>
  <c r="Z26" i="1"/>
  <c r="AB26" i="1"/>
  <c r="V27" i="1"/>
  <c r="V18" i="9" s="1"/>
  <c r="X27" i="1"/>
  <c r="X18" i="9" s="1"/>
  <c r="Z27" i="1"/>
  <c r="Z18" i="9" s="1"/>
  <c r="AB27" i="1"/>
  <c r="AB18" i="9" s="1"/>
  <c r="V28" i="1"/>
  <c r="V19" i="9" s="1"/>
  <c r="V44" i="9" s="1"/>
  <c r="X28" i="1"/>
  <c r="X19" i="9" s="1"/>
  <c r="X44" i="9" s="1"/>
  <c r="Z28" i="1"/>
  <c r="Z19" i="9" s="1"/>
  <c r="Z44" i="9" s="1"/>
  <c r="AB28" i="1"/>
  <c r="AB19" i="9" s="1"/>
  <c r="AB44" i="9" s="1"/>
  <c r="V29" i="1"/>
  <c r="V20" i="9" s="1"/>
  <c r="V34" i="9" s="1"/>
  <c r="X29" i="1"/>
  <c r="X20" i="9" s="1"/>
  <c r="X34" i="9" s="1"/>
  <c r="Z29" i="1"/>
  <c r="Z20" i="9" s="1"/>
  <c r="Z34" i="9" s="1"/>
  <c r="AB29" i="1"/>
  <c r="AB20" i="9" s="1"/>
  <c r="AB34" i="9" s="1"/>
  <c r="V30" i="1"/>
  <c r="V21" i="9" s="1"/>
  <c r="X30" i="1"/>
  <c r="X21" i="9" s="1"/>
  <c r="Z30" i="1"/>
  <c r="Z21" i="9" s="1"/>
  <c r="AB30" i="1"/>
  <c r="AB21" i="9" s="1"/>
  <c r="V31" i="1"/>
  <c r="V22" i="9" s="1"/>
  <c r="X31" i="1"/>
  <c r="X22" i="9" s="1"/>
  <c r="Z31" i="1"/>
  <c r="Z22" i="9" s="1"/>
  <c r="AB31" i="1"/>
  <c r="AB22" i="9" s="1"/>
  <c r="V32" i="1"/>
  <c r="V23" i="9" s="1"/>
  <c r="X32" i="1"/>
  <c r="X23" i="9" s="1"/>
  <c r="Z32" i="1"/>
  <c r="Z23" i="9" s="1"/>
  <c r="AB32" i="1"/>
  <c r="AB23" i="9" s="1"/>
  <c r="L28" i="1"/>
  <c r="L19" i="9" s="1"/>
  <c r="L44" i="9" s="1"/>
  <c r="N28" i="1"/>
  <c r="N19" i="9" s="1"/>
  <c r="N44" i="9" s="1"/>
  <c r="P28" i="1"/>
  <c r="P19" i="9" s="1"/>
  <c r="P44" i="9" s="1"/>
  <c r="R28" i="1"/>
  <c r="R19" i="9" s="1"/>
  <c r="R44" i="9" s="1"/>
  <c r="L29" i="1"/>
  <c r="L20" i="9" s="1"/>
  <c r="L34" i="9" s="1"/>
  <c r="N29" i="1"/>
  <c r="N20" i="9" s="1"/>
  <c r="N34" i="9" s="1"/>
  <c r="P29" i="1"/>
  <c r="P20" i="9" s="1"/>
  <c r="P34" i="9" s="1"/>
  <c r="R29" i="1"/>
  <c r="R20" i="9" s="1"/>
  <c r="R34" i="9" s="1"/>
  <c r="AG26" i="1"/>
  <c r="AI26" i="1"/>
  <c r="AK26" i="1"/>
  <c r="AM26" i="1"/>
  <c r="AG27" i="1"/>
  <c r="AF18" i="9" s="1"/>
  <c r="AI27" i="1"/>
  <c r="AH18" i="9" s="1"/>
  <c r="AK27" i="1"/>
  <c r="AJ18" i="9" s="1"/>
  <c r="AM27" i="1"/>
  <c r="AL18" i="9" s="1"/>
  <c r="AG28" i="1"/>
  <c r="AF19" i="9" s="1"/>
  <c r="AF44" i="9" s="1"/>
  <c r="AI28" i="1"/>
  <c r="AH19" i="9" s="1"/>
  <c r="AH44" i="9" s="1"/>
  <c r="AK28" i="1"/>
  <c r="AJ19" i="9" s="1"/>
  <c r="AJ44" i="9" s="1"/>
  <c r="AM28" i="1"/>
  <c r="AL19" i="9" s="1"/>
  <c r="AL44" i="9" s="1"/>
  <c r="AG29" i="1"/>
  <c r="AF20" i="9" s="1"/>
  <c r="AF34" i="9" s="1"/>
  <c r="AI29" i="1"/>
  <c r="AH20" i="9" s="1"/>
  <c r="AH34" i="9" s="1"/>
  <c r="AK29" i="1"/>
  <c r="AJ20" i="9" s="1"/>
  <c r="AJ34" i="9" s="1"/>
  <c r="AM29" i="1"/>
  <c r="AL20" i="9" s="1"/>
  <c r="AL34" i="9" s="1"/>
  <c r="AG30" i="1"/>
  <c r="AF21" i="9" s="1"/>
  <c r="AI30" i="1"/>
  <c r="AH21" i="9" s="1"/>
  <c r="AK30" i="1"/>
  <c r="AJ21" i="9" s="1"/>
  <c r="AM30" i="1"/>
  <c r="AL21" i="9" s="1"/>
  <c r="AG31" i="1"/>
  <c r="AF22" i="9" s="1"/>
  <c r="AI31" i="1"/>
  <c r="AH22" i="9" s="1"/>
  <c r="AK31" i="1"/>
  <c r="AJ22" i="9" s="1"/>
  <c r="AM31" i="1"/>
  <c r="AL22" i="9" s="1"/>
  <c r="AG32" i="1"/>
  <c r="AF23" i="9" s="1"/>
  <c r="AI32" i="1"/>
  <c r="AH23" i="9" s="1"/>
  <c r="AK32" i="1"/>
  <c r="AJ23" i="9" s="1"/>
  <c r="AM32" i="1"/>
  <c r="AL23" i="9" s="1"/>
  <c r="B171" i="1"/>
  <c r="B12" i="19" s="1"/>
  <c r="D171" i="1"/>
  <c r="D12" i="19" s="1"/>
  <c r="F171" i="1"/>
  <c r="F12" i="19" s="1"/>
  <c r="H171" i="1"/>
  <c r="H12" i="19" s="1"/>
  <c r="E171" i="1"/>
  <c r="E12" i="19" s="1"/>
  <c r="I171" i="1"/>
  <c r="I12" i="19" s="1"/>
  <c r="C171" i="1"/>
  <c r="C12" i="19" s="1"/>
  <c r="G171" i="1"/>
  <c r="G12" i="19" s="1"/>
  <c r="B21" i="1"/>
  <c r="B12" i="3" s="1"/>
  <c r="B61" i="1"/>
  <c r="B12" i="10" s="1"/>
  <c r="D61" i="1"/>
  <c r="D12" i="10" s="1"/>
  <c r="F61" i="1"/>
  <c r="F12" i="10" s="1"/>
  <c r="H61" i="1"/>
  <c r="H12" i="10" s="1"/>
  <c r="C61" i="1"/>
  <c r="C12" i="10" s="1"/>
  <c r="E61" i="1"/>
  <c r="E12" i="10" s="1"/>
  <c r="G61" i="1"/>
  <c r="G12" i="10" s="1"/>
  <c r="I61" i="1"/>
  <c r="I12" i="10" s="1"/>
  <c r="C129" i="1"/>
  <c r="C12" i="16" s="1"/>
  <c r="E129" i="1"/>
  <c r="E12" i="16" s="1"/>
  <c r="G129" i="1"/>
  <c r="G12" i="16" s="1"/>
  <c r="I129" i="1"/>
  <c r="I12" i="16" s="1"/>
  <c r="B129" i="1"/>
  <c r="B12" i="16" s="1"/>
  <c r="F129" i="1"/>
  <c r="F12" i="16" s="1"/>
  <c r="D129" i="1"/>
  <c r="D12" i="16" s="1"/>
  <c r="H129" i="1"/>
  <c r="H12" i="16" s="1"/>
  <c r="C143" i="1"/>
  <c r="C12" i="17" s="1"/>
  <c r="E143" i="1"/>
  <c r="E12" i="17" s="1"/>
  <c r="G143" i="1"/>
  <c r="G12" i="17" s="1"/>
  <c r="I143" i="1"/>
  <c r="I12" i="17" s="1"/>
  <c r="B143" i="1"/>
  <c r="B12" i="17" s="1"/>
  <c r="F143" i="1"/>
  <c r="F12" i="17" s="1"/>
  <c r="H143" i="1"/>
  <c r="H12" i="17" s="1"/>
  <c r="D143" i="1"/>
  <c r="D12" i="17" s="1"/>
  <c r="C88" i="1"/>
  <c r="C12" i="12" s="1"/>
  <c r="E88" i="1"/>
  <c r="E12" i="12" s="1"/>
  <c r="G88" i="1"/>
  <c r="G12" i="12" s="1"/>
  <c r="I88" i="1"/>
  <c r="I12" i="12" s="1"/>
  <c r="B88" i="1"/>
  <c r="B12" i="12" s="1"/>
  <c r="F88" i="1"/>
  <c r="F12" i="12" s="1"/>
  <c r="D88" i="1"/>
  <c r="D12" i="12" s="1"/>
  <c r="H88" i="1"/>
  <c r="H12" i="12" s="1"/>
  <c r="B75" i="1"/>
  <c r="B12" i="11" s="1"/>
  <c r="D75" i="1"/>
  <c r="D12" i="11" s="1"/>
  <c r="F75" i="1"/>
  <c r="F12" i="11" s="1"/>
  <c r="H75" i="1"/>
  <c r="H12" i="11" s="1"/>
  <c r="C75" i="1"/>
  <c r="C12" i="11" s="1"/>
  <c r="E75" i="1"/>
  <c r="E12" i="11" s="1"/>
  <c r="G75" i="1"/>
  <c r="G12" i="11" s="1"/>
  <c r="I75" i="1"/>
  <c r="I12" i="11" s="1"/>
  <c r="B47" i="1"/>
  <c r="B12" i="8" s="1"/>
  <c r="D47" i="1"/>
  <c r="D12" i="8" s="1"/>
  <c r="F47" i="1"/>
  <c r="F12" i="8" s="1"/>
  <c r="H47" i="1"/>
  <c r="H12" i="8" s="1"/>
  <c r="C47" i="1"/>
  <c r="C12" i="8" s="1"/>
  <c r="E47" i="1"/>
  <c r="E12" i="8" s="1"/>
  <c r="G47" i="1"/>
  <c r="G12" i="8" s="1"/>
  <c r="I47" i="1"/>
  <c r="I12" i="8" s="1"/>
  <c r="H34" i="1"/>
  <c r="H12" i="9" s="1"/>
  <c r="F34" i="1"/>
  <c r="F12" i="9" s="1"/>
  <c r="D34" i="1"/>
  <c r="D12" i="9" s="1"/>
  <c r="I34" i="1"/>
  <c r="I12" i="9" s="1"/>
  <c r="G34" i="1"/>
  <c r="G12" i="9" s="1"/>
  <c r="E34" i="1"/>
  <c r="E12" i="9" s="1"/>
  <c r="C34" i="1"/>
  <c r="C12" i="9" s="1"/>
  <c r="N169" i="1" l="1"/>
  <c r="N23" i="19" s="1"/>
  <c r="N168" i="1"/>
  <c r="N22" i="19" s="1"/>
  <c r="Q169" i="1"/>
  <c r="Q23" i="19" s="1"/>
  <c r="M169" i="1"/>
  <c r="M23" i="19" s="1"/>
  <c r="Q168" i="1"/>
  <c r="Q22" i="19" s="1"/>
  <c r="M168" i="1"/>
  <c r="M22" i="19" s="1"/>
  <c r="BF181" i="1"/>
  <c r="BC21" i="20" s="1"/>
  <c r="BD178" i="1"/>
  <c r="BA18" i="20" s="1"/>
  <c r="BF177" i="1"/>
  <c r="BC17" i="20" s="1"/>
  <c r="BC26" i="20" s="1"/>
  <c r="O181" i="1"/>
  <c r="O21" i="20" s="1"/>
  <c r="Q180" i="1"/>
  <c r="Q20" i="20" s="1"/>
  <c r="Q34" i="20" s="1"/>
  <c r="Q179" i="1"/>
  <c r="Q19" i="20" s="1"/>
  <c r="Q44" i="20" s="1"/>
  <c r="S178" i="1"/>
  <c r="S18" i="20" s="1"/>
  <c r="M177" i="1"/>
  <c r="M17" i="20" s="1"/>
  <c r="M33" i="20" s="1"/>
  <c r="AU183" i="1"/>
  <c r="AS23" i="20" s="1"/>
  <c r="AY180" i="1"/>
  <c r="AW20" i="20" s="1"/>
  <c r="AW34" i="20" s="1"/>
  <c r="AS180" i="1"/>
  <c r="AQ20" i="20" s="1"/>
  <c r="AQ34" i="20" s="1"/>
  <c r="AU179" i="1"/>
  <c r="AS19" i="20" s="1"/>
  <c r="AS44" i="20" s="1"/>
  <c r="AW177" i="1"/>
  <c r="AU17" i="20" s="1"/>
  <c r="BH181" i="1"/>
  <c r="BE21" i="20" s="1"/>
  <c r="BJ177" i="1"/>
  <c r="BG17" i="20" s="1"/>
  <c r="BG33" i="20" s="1"/>
  <c r="O180" i="1"/>
  <c r="O20" i="20" s="1"/>
  <c r="O34" i="20" s="1"/>
  <c r="AS181" i="1"/>
  <c r="AQ21" i="20" s="1"/>
  <c r="AW45" i="1"/>
  <c r="AU23" i="8" s="1"/>
  <c r="AW44" i="1"/>
  <c r="AU22" i="8" s="1"/>
  <c r="AW43" i="1"/>
  <c r="AU21" i="8" s="1"/>
  <c r="AW42" i="1"/>
  <c r="AU20" i="8" s="1"/>
  <c r="AU34" i="8" s="1"/>
  <c r="AW41" i="1"/>
  <c r="AU19" i="8" s="1"/>
  <c r="AU44" i="8" s="1"/>
  <c r="AW40" i="1"/>
  <c r="AU18" i="8" s="1"/>
  <c r="AW39" i="1"/>
  <c r="AU17" i="8" s="1"/>
  <c r="AU33" i="8" s="1"/>
  <c r="BG17" i="1"/>
  <c r="BD21" i="3" s="1"/>
  <c r="BG16" i="1"/>
  <c r="BD20" i="3" s="1"/>
  <c r="BD34" i="3" s="1"/>
  <c r="BG15" i="1"/>
  <c r="BD19" i="3" s="1"/>
  <c r="BD44" i="3" s="1"/>
  <c r="BC13" i="1"/>
  <c r="AZ17" i="3" s="1"/>
  <c r="BD181" i="1"/>
  <c r="BA21" i="20" s="1"/>
  <c r="BF179" i="1"/>
  <c r="BC19" i="20" s="1"/>
  <c r="BC44" i="20" s="1"/>
  <c r="BH178" i="1"/>
  <c r="BE18" i="20" s="1"/>
  <c r="O183" i="1"/>
  <c r="O23" i="20" s="1"/>
  <c r="AY182" i="1"/>
  <c r="AW22" i="20" s="1"/>
  <c r="AU180" i="1"/>
  <c r="AS20" i="20" s="1"/>
  <c r="AS34" i="20" s="1"/>
  <c r="AY177" i="1"/>
  <c r="AW17" i="20" s="1"/>
  <c r="AW26" i="20" s="1"/>
  <c r="BC18" i="1"/>
  <c r="AZ22" i="3" s="1"/>
  <c r="L17" i="1"/>
  <c r="L21" i="3" s="1"/>
  <c r="BE17" i="1"/>
  <c r="BB21" i="3" s="1"/>
  <c r="BE16" i="1"/>
  <c r="BB20" i="3" s="1"/>
  <c r="BB34" i="3" s="1"/>
  <c r="BE15" i="1"/>
  <c r="BB19" i="3" s="1"/>
  <c r="BB44" i="3" s="1"/>
  <c r="BE32" i="1"/>
  <c r="BB23" i="9" s="1"/>
  <c r="BI30" i="1"/>
  <c r="BF21" i="9" s="1"/>
  <c r="BI29" i="1"/>
  <c r="BF20" i="9" s="1"/>
  <c r="BF34" i="9" s="1"/>
  <c r="BI28" i="1"/>
  <c r="BF19" i="9" s="1"/>
  <c r="BF44" i="9" s="1"/>
  <c r="BI27" i="1"/>
  <c r="BF18" i="9" s="1"/>
  <c r="BI26" i="1"/>
  <c r="AH17" i="9"/>
  <c r="R31" i="1"/>
  <c r="R22" i="9" s="1"/>
  <c r="N30" i="1"/>
  <c r="N21" i="9" s="1"/>
  <c r="AX32" i="1"/>
  <c r="AV23" i="9" s="1"/>
  <c r="D17" i="9"/>
  <c r="BH32" i="1"/>
  <c r="BE23" i="9" s="1"/>
  <c r="BD32" i="1"/>
  <c r="BA23" i="9" s="1"/>
  <c r="BD31" i="1"/>
  <c r="BA22" i="9" s="1"/>
  <c r="BD30" i="1"/>
  <c r="BA21" i="9" s="1"/>
  <c r="BD29" i="1"/>
  <c r="BA20" i="9" s="1"/>
  <c r="BA34" i="9" s="1"/>
  <c r="BD28" i="1"/>
  <c r="BA19" i="9" s="1"/>
  <c r="BA44" i="9" s="1"/>
  <c r="BD27" i="1"/>
  <c r="BA18" i="9" s="1"/>
  <c r="BD26" i="1"/>
  <c r="AW30" i="1"/>
  <c r="AU21" i="9" s="1"/>
  <c r="AW29" i="1"/>
  <c r="AU20" i="9" s="1"/>
  <c r="AU34" i="9" s="1"/>
  <c r="AS28" i="1"/>
  <c r="AQ19" i="9" s="1"/>
  <c r="AQ44" i="9" s="1"/>
  <c r="AS27" i="1"/>
  <c r="AQ18" i="9" s="1"/>
  <c r="AS26" i="1"/>
  <c r="AA17" i="9"/>
  <c r="C17" i="9"/>
  <c r="BJ169" i="1"/>
  <c r="BG23" i="19" s="1"/>
  <c r="BF169" i="1"/>
  <c r="BC23" i="19" s="1"/>
  <c r="BJ168" i="1"/>
  <c r="BG22" i="19" s="1"/>
  <c r="BF168" i="1"/>
  <c r="BC22" i="19" s="1"/>
  <c r="BJ167" i="1"/>
  <c r="BG21" i="19" s="1"/>
  <c r="BF167" i="1"/>
  <c r="BC21" i="19" s="1"/>
  <c r="BJ166" i="1"/>
  <c r="BG20" i="19" s="1"/>
  <c r="BG34" i="19" s="1"/>
  <c r="BF166" i="1"/>
  <c r="BC20" i="19" s="1"/>
  <c r="BC34" i="19" s="1"/>
  <c r="BJ165" i="1"/>
  <c r="BG19" i="19" s="1"/>
  <c r="BG44" i="19" s="1"/>
  <c r="BF165" i="1"/>
  <c r="BC19" i="19" s="1"/>
  <c r="BC44" i="19" s="1"/>
  <c r="BJ164" i="1"/>
  <c r="BG18" i="19" s="1"/>
  <c r="BF164" i="1"/>
  <c r="BC18" i="19" s="1"/>
  <c r="BJ163" i="1"/>
  <c r="BG17" i="19" s="1"/>
  <c r="BF163" i="1"/>
  <c r="BC17" i="19" s="1"/>
  <c r="AF33" i="19"/>
  <c r="AF26" i="19"/>
  <c r="L167" i="1"/>
  <c r="L21" i="19" s="1"/>
  <c r="L164" i="1"/>
  <c r="L18" i="19" s="1"/>
  <c r="L163" i="1"/>
  <c r="L17" i="19" s="1"/>
  <c r="AR169" i="1"/>
  <c r="AP23" i="19" s="1"/>
  <c r="AR168" i="1"/>
  <c r="AP22" i="19" s="1"/>
  <c r="AR167" i="1"/>
  <c r="AP21" i="19" s="1"/>
  <c r="AR166" i="1"/>
  <c r="AP20" i="19" s="1"/>
  <c r="AP34" i="19" s="1"/>
  <c r="AR165" i="1"/>
  <c r="AP19" i="19" s="1"/>
  <c r="AP44" i="19" s="1"/>
  <c r="AR164" i="1"/>
  <c r="AP18" i="19" s="1"/>
  <c r="AR163" i="1"/>
  <c r="AP17" i="19" s="1"/>
  <c r="BG169" i="1"/>
  <c r="BD23" i="19" s="1"/>
  <c r="BC169" i="1"/>
  <c r="AZ23" i="19" s="1"/>
  <c r="BG168" i="1"/>
  <c r="BD22" i="19" s="1"/>
  <c r="BC168" i="1"/>
  <c r="AZ22" i="19" s="1"/>
  <c r="BG167" i="1"/>
  <c r="BD21" i="19" s="1"/>
  <c r="BC167" i="1"/>
  <c r="AZ21" i="19" s="1"/>
  <c r="BG166" i="1"/>
  <c r="BD20" i="19" s="1"/>
  <c r="BD34" i="19" s="1"/>
  <c r="BC166" i="1"/>
  <c r="AZ20" i="19" s="1"/>
  <c r="AZ34" i="19" s="1"/>
  <c r="BG165" i="1"/>
  <c r="BD19" i="19" s="1"/>
  <c r="BD44" i="19" s="1"/>
  <c r="BC165" i="1"/>
  <c r="AZ19" i="19" s="1"/>
  <c r="AZ44" i="19" s="1"/>
  <c r="BG164" i="1"/>
  <c r="BD18" i="19" s="1"/>
  <c r="BC164" i="1"/>
  <c r="AZ18" i="19" s="1"/>
  <c r="BG163" i="1"/>
  <c r="BD17" i="19" s="1"/>
  <c r="BC163" i="1"/>
  <c r="AZ17" i="19" s="1"/>
  <c r="AH33" i="19"/>
  <c r="AH26" i="19"/>
  <c r="N167" i="1"/>
  <c r="N21" i="19" s="1"/>
  <c r="N164" i="1"/>
  <c r="N18" i="19" s="1"/>
  <c r="N163" i="1"/>
  <c r="N17" i="19" s="1"/>
  <c r="AT169" i="1"/>
  <c r="AR23" i="19" s="1"/>
  <c r="AT168" i="1"/>
  <c r="AR22" i="19" s="1"/>
  <c r="AT167" i="1"/>
  <c r="AR21" i="19" s="1"/>
  <c r="AT166" i="1"/>
  <c r="AR20" i="19" s="1"/>
  <c r="AR34" i="19" s="1"/>
  <c r="AT165" i="1"/>
  <c r="AR19" i="19" s="1"/>
  <c r="AR44" i="19" s="1"/>
  <c r="AT164" i="1"/>
  <c r="AR18" i="19" s="1"/>
  <c r="AT163" i="1"/>
  <c r="AR17" i="19" s="1"/>
  <c r="AK33" i="19"/>
  <c r="AK26" i="19"/>
  <c r="AG33" i="19"/>
  <c r="AG26" i="19"/>
  <c r="Q167" i="1"/>
  <c r="Q21" i="19" s="1"/>
  <c r="M167" i="1"/>
  <c r="M21" i="19" s="1"/>
  <c r="Q164" i="1"/>
  <c r="Q18" i="19" s="1"/>
  <c r="M164" i="1"/>
  <c r="M18" i="19" s="1"/>
  <c r="Q163" i="1"/>
  <c r="Q17" i="19" s="1"/>
  <c r="M163" i="1"/>
  <c r="M17" i="19" s="1"/>
  <c r="AW169" i="1"/>
  <c r="AU23" i="19" s="1"/>
  <c r="AS169" i="1"/>
  <c r="AQ23" i="19" s="1"/>
  <c r="AW168" i="1"/>
  <c r="AU22" i="19" s="1"/>
  <c r="AS168" i="1"/>
  <c r="AQ22" i="19" s="1"/>
  <c r="AW167" i="1"/>
  <c r="AU21" i="19" s="1"/>
  <c r="AS167" i="1"/>
  <c r="AQ21" i="19" s="1"/>
  <c r="AW166" i="1"/>
  <c r="AU20" i="19" s="1"/>
  <c r="AU34" i="19" s="1"/>
  <c r="AS166" i="1"/>
  <c r="AQ20" i="19" s="1"/>
  <c r="AQ34" i="19" s="1"/>
  <c r="AW165" i="1"/>
  <c r="AU19" i="19" s="1"/>
  <c r="AU44" i="19" s="1"/>
  <c r="AS165" i="1"/>
  <c r="AQ19" i="19" s="1"/>
  <c r="AQ44" i="19" s="1"/>
  <c r="AW164" i="1"/>
  <c r="AU18" i="19" s="1"/>
  <c r="AS164" i="1"/>
  <c r="AQ18" i="19" s="1"/>
  <c r="AW163" i="1"/>
  <c r="AU17" i="19" s="1"/>
  <c r="AS163" i="1"/>
  <c r="AQ17" i="19" s="1"/>
  <c r="AA33" i="19"/>
  <c r="AA26" i="19"/>
  <c r="W33" i="19"/>
  <c r="W26" i="19"/>
  <c r="G33" i="19"/>
  <c r="G26" i="19"/>
  <c r="C33" i="19"/>
  <c r="C26" i="19"/>
  <c r="AB33" i="19"/>
  <c r="AB26" i="19"/>
  <c r="X33" i="19"/>
  <c r="X26" i="19"/>
  <c r="H33" i="19"/>
  <c r="H26" i="19"/>
  <c r="D33" i="19"/>
  <c r="D26" i="19"/>
  <c r="BJ183" i="1"/>
  <c r="BG23" i="20" s="1"/>
  <c r="BH180" i="1"/>
  <c r="BE20" i="20" s="1"/>
  <c r="BE34" i="20" s="1"/>
  <c r="AK26" i="20"/>
  <c r="AK33" i="20"/>
  <c r="S33" i="20"/>
  <c r="S26" i="20"/>
  <c r="AU33" i="20"/>
  <c r="AU26" i="20"/>
  <c r="BG183" i="1"/>
  <c r="BD23" i="20" s="1"/>
  <c r="BC183" i="1"/>
  <c r="AZ23" i="20" s="1"/>
  <c r="BG182" i="1"/>
  <c r="BD22" i="20" s="1"/>
  <c r="BC182" i="1"/>
  <c r="AZ22" i="20" s="1"/>
  <c r="BG181" i="1"/>
  <c r="BD21" i="20" s="1"/>
  <c r="BC181" i="1"/>
  <c r="AZ21" i="20" s="1"/>
  <c r="BG180" i="1"/>
  <c r="BD20" i="20" s="1"/>
  <c r="BD34" i="20" s="1"/>
  <c r="BC180" i="1"/>
  <c r="AZ20" i="20" s="1"/>
  <c r="AZ34" i="20" s="1"/>
  <c r="BG179" i="1"/>
  <c r="BD19" i="20" s="1"/>
  <c r="BD44" i="20" s="1"/>
  <c r="BC179" i="1"/>
  <c r="AZ19" i="20" s="1"/>
  <c r="AZ44" i="20" s="1"/>
  <c r="BG178" i="1"/>
  <c r="BD18" i="20" s="1"/>
  <c r="BC178" i="1"/>
  <c r="AZ18" i="20" s="1"/>
  <c r="BG177" i="1"/>
  <c r="BD17" i="20" s="1"/>
  <c r="BC177" i="1"/>
  <c r="AZ17" i="20" s="1"/>
  <c r="AJ26" i="20"/>
  <c r="AJ33" i="20"/>
  <c r="AF26" i="20"/>
  <c r="AF33" i="20"/>
  <c r="P183" i="1"/>
  <c r="P23" i="20" s="1"/>
  <c r="L183" i="1"/>
  <c r="L23" i="20" s="1"/>
  <c r="P181" i="1"/>
  <c r="P21" i="20" s="1"/>
  <c r="L181" i="1"/>
  <c r="L21" i="20" s="1"/>
  <c r="P180" i="1"/>
  <c r="P20" i="20" s="1"/>
  <c r="P34" i="20" s="1"/>
  <c r="L180" i="1"/>
  <c r="L20" i="20" s="1"/>
  <c r="L34" i="20" s="1"/>
  <c r="P179" i="1"/>
  <c r="P19" i="20" s="1"/>
  <c r="P44" i="20" s="1"/>
  <c r="L179" i="1"/>
  <c r="L19" i="20" s="1"/>
  <c r="L44" i="20" s="1"/>
  <c r="P178" i="1"/>
  <c r="P18" i="20" s="1"/>
  <c r="L178" i="1"/>
  <c r="L18" i="20" s="1"/>
  <c r="P177" i="1"/>
  <c r="P17" i="20" s="1"/>
  <c r="L177" i="1"/>
  <c r="L17" i="20" s="1"/>
  <c r="AV183" i="1"/>
  <c r="AT23" i="20" s="1"/>
  <c r="AR183" i="1"/>
  <c r="AP23" i="20" s="1"/>
  <c r="AV182" i="1"/>
  <c r="AT22" i="20" s="1"/>
  <c r="AR182" i="1"/>
  <c r="AP22" i="20" s="1"/>
  <c r="AV181" i="1"/>
  <c r="AT21" i="20" s="1"/>
  <c r="AR181" i="1"/>
  <c r="AP21" i="20" s="1"/>
  <c r="AV180" i="1"/>
  <c r="AT20" i="20" s="1"/>
  <c r="AT34" i="20" s="1"/>
  <c r="AR180" i="1"/>
  <c r="AP20" i="20" s="1"/>
  <c r="AP34" i="20" s="1"/>
  <c r="AV179" i="1"/>
  <c r="AT19" i="20" s="1"/>
  <c r="AT44" i="20" s="1"/>
  <c r="AR179" i="1"/>
  <c r="AP19" i="20" s="1"/>
  <c r="AP44" i="20" s="1"/>
  <c r="AV178" i="1"/>
  <c r="AT18" i="20" s="1"/>
  <c r="AR178" i="1"/>
  <c r="AP18" i="20" s="1"/>
  <c r="AV177" i="1"/>
  <c r="AT17" i="20" s="1"/>
  <c r="AR177" i="1"/>
  <c r="AP17" i="20" s="1"/>
  <c r="B3" i="20" s="1"/>
  <c r="B130" i="21" s="1"/>
  <c r="Z26" i="20"/>
  <c r="Z33" i="20"/>
  <c r="V26" i="20"/>
  <c r="V33" i="20"/>
  <c r="F26" i="20"/>
  <c r="F33" i="20"/>
  <c r="B33" i="20"/>
  <c r="B26" i="20"/>
  <c r="BJ182" i="1"/>
  <c r="BG22" i="20" s="1"/>
  <c r="BF180" i="1"/>
  <c r="BC20" i="20" s="1"/>
  <c r="BC34" i="20" s="1"/>
  <c r="BD179" i="1"/>
  <c r="BA19" i="20" s="1"/>
  <c r="BA44" i="20" s="1"/>
  <c r="AI33" i="20"/>
  <c r="AI26" i="20"/>
  <c r="M183" i="1"/>
  <c r="M23" i="20" s="1"/>
  <c r="S181" i="1"/>
  <c r="S21" i="20" s="1"/>
  <c r="O179" i="1"/>
  <c r="O19" i="20" s="1"/>
  <c r="O44" i="20" s="1"/>
  <c r="M178" i="1"/>
  <c r="M18" i="20" s="1"/>
  <c r="AY183" i="1"/>
  <c r="AW23" i="20" s="1"/>
  <c r="AW182" i="1"/>
  <c r="AU22" i="20" s="1"/>
  <c r="AY179" i="1"/>
  <c r="AW19" i="20" s="1"/>
  <c r="AW44" i="20" s="1"/>
  <c r="AW178" i="1"/>
  <c r="AU18" i="20" s="1"/>
  <c r="AU177" i="1"/>
  <c r="AS17" i="20" s="1"/>
  <c r="AC26" i="20"/>
  <c r="AC33" i="20"/>
  <c r="Y26" i="20"/>
  <c r="Y33" i="20"/>
  <c r="I26" i="20"/>
  <c r="I33" i="20"/>
  <c r="E26" i="20"/>
  <c r="E33" i="20"/>
  <c r="BJ155" i="1"/>
  <c r="BG23" i="18" s="1"/>
  <c r="BF155" i="1"/>
  <c r="BC23" i="18" s="1"/>
  <c r="BJ154" i="1"/>
  <c r="BG22" i="18" s="1"/>
  <c r="BF154" i="1"/>
  <c r="BC22" i="18" s="1"/>
  <c r="BJ153" i="1"/>
  <c r="BG21" i="18" s="1"/>
  <c r="BF153" i="1"/>
  <c r="BC21" i="18" s="1"/>
  <c r="BJ152" i="1"/>
  <c r="BG20" i="18" s="1"/>
  <c r="BG34" i="18" s="1"/>
  <c r="BF152" i="1"/>
  <c r="BC20" i="18" s="1"/>
  <c r="BC34" i="18" s="1"/>
  <c r="BJ151" i="1"/>
  <c r="BG19" i="18" s="1"/>
  <c r="BG44" i="18" s="1"/>
  <c r="BF151" i="1"/>
  <c r="BC19" i="18" s="1"/>
  <c r="BC44" i="18" s="1"/>
  <c r="BJ150" i="1"/>
  <c r="BG18" i="18" s="1"/>
  <c r="BF150" i="1"/>
  <c r="BC18" i="18" s="1"/>
  <c r="BJ149" i="1"/>
  <c r="BG17" i="18" s="1"/>
  <c r="BF149" i="1"/>
  <c r="BC17" i="18" s="1"/>
  <c r="AM26" i="18"/>
  <c r="AM33" i="18"/>
  <c r="AI26" i="18"/>
  <c r="AI33" i="18"/>
  <c r="S26" i="18"/>
  <c r="S33" i="18"/>
  <c r="O26" i="18"/>
  <c r="O33" i="18"/>
  <c r="AY155" i="1"/>
  <c r="AW23" i="18" s="1"/>
  <c r="AU155" i="1"/>
  <c r="AS23" i="18" s="1"/>
  <c r="AY154" i="1"/>
  <c r="AW22" i="18" s="1"/>
  <c r="AU154" i="1"/>
  <c r="AS22" i="18" s="1"/>
  <c r="AY153" i="1"/>
  <c r="AW21" i="18" s="1"/>
  <c r="AU153" i="1"/>
  <c r="AS21" i="18" s="1"/>
  <c r="AY152" i="1"/>
  <c r="AW20" i="18" s="1"/>
  <c r="AW34" i="18" s="1"/>
  <c r="AU152" i="1"/>
  <c r="AS20" i="18" s="1"/>
  <c r="AS34" i="18" s="1"/>
  <c r="AY151" i="1"/>
  <c r="AW19" i="18" s="1"/>
  <c r="AW44" i="18" s="1"/>
  <c r="AU151" i="1"/>
  <c r="AS19" i="18" s="1"/>
  <c r="AS44" i="18" s="1"/>
  <c r="AY150" i="1"/>
  <c r="AW18" i="18" s="1"/>
  <c r="AU150" i="1"/>
  <c r="AS18" i="18" s="1"/>
  <c r="AY149" i="1"/>
  <c r="AW17" i="18" s="1"/>
  <c r="I3" i="18" s="1"/>
  <c r="AU149" i="1"/>
  <c r="AS17" i="18" s="1"/>
  <c r="AC26" i="18"/>
  <c r="AC33" i="18"/>
  <c r="Y26" i="18"/>
  <c r="Y33" i="18"/>
  <c r="I26" i="18"/>
  <c r="I33" i="18"/>
  <c r="E33" i="18"/>
  <c r="E26" i="18"/>
  <c r="BI155" i="1"/>
  <c r="BF23" i="18" s="1"/>
  <c r="BE155" i="1"/>
  <c r="BB23" i="18" s="1"/>
  <c r="BI154" i="1"/>
  <c r="BF22" i="18" s="1"/>
  <c r="BE154" i="1"/>
  <c r="BB22" i="18" s="1"/>
  <c r="BI153" i="1"/>
  <c r="BF21" i="18" s="1"/>
  <c r="BE153" i="1"/>
  <c r="BB21" i="18" s="1"/>
  <c r="BI152" i="1"/>
  <c r="BF20" i="18" s="1"/>
  <c r="BF34" i="18" s="1"/>
  <c r="BE152" i="1"/>
  <c r="BB20" i="18" s="1"/>
  <c r="BB34" i="18" s="1"/>
  <c r="BI151" i="1"/>
  <c r="BF19" i="18" s="1"/>
  <c r="BF44" i="18" s="1"/>
  <c r="BE151" i="1"/>
  <c r="BB19" i="18" s="1"/>
  <c r="BB44" i="18" s="1"/>
  <c r="BI150" i="1"/>
  <c r="BF18" i="18" s="1"/>
  <c r="BE150" i="1"/>
  <c r="BB18" i="18" s="1"/>
  <c r="BI149" i="1"/>
  <c r="BF17" i="18" s="1"/>
  <c r="BE149" i="1"/>
  <c r="BB17" i="18" s="1"/>
  <c r="AL33" i="18"/>
  <c r="AL26" i="18"/>
  <c r="AH33" i="18"/>
  <c r="AH26" i="18"/>
  <c r="R33" i="18"/>
  <c r="R26" i="18"/>
  <c r="N33" i="18"/>
  <c r="N26" i="18"/>
  <c r="AX155" i="1"/>
  <c r="AV23" i="18" s="1"/>
  <c r="AT155" i="1"/>
  <c r="AR23" i="18" s="1"/>
  <c r="AX154" i="1"/>
  <c r="AV22" i="18" s="1"/>
  <c r="AT154" i="1"/>
  <c r="AR22" i="18" s="1"/>
  <c r="AX153" i="1"/>
  <c r="AV21" i="18" s="1"/>
  <c r="AT153" i="1"/>
  <c r="AR21" i="18" s="1"/>
  <c r="AX152" i="1"/>
  <c r="AV20" i="18" s="1"/>
  <c r="AV34" i="18" s="1"/>
  <c r="AT152" i="1"/>
  <c r="AR20" i="18" s="1"/>
  <c r="AR34" i="18" s="1"/>
  <c r="AX151" i="1"/>
  <c r="AV19" i="18" s="1"/>
  <c r="AV44" i="18" s="1"/>
  <c r="AT151" i="1"/>
  <c r="AR19" i="18" s="1"/>
  <c r="AR44" i="18" s="1"/>
  <c r="AX150" i="1"/>
  <c r="AV18" i="18" s="1"/>
  <c r="AT150" i="1"/>
  <c r="AR18" i="18" s="1"/>
  <c r="AX149" i="1"/>
  <c r="AV17" i="18" s="1"/>
  <c r="H3" i="18" s="1"/>
  <c r="AT149" i="1"/>
  <c r="AR17" i="18" s="1"/>
  <c r="AB33" i="18"/>
  <c r="AB26" i="18"/>
  <c r="X33" i="18"/>
  <c r="X26" i="18"/>
  <c r="H33" i="18"/>
  <c r="H26" i="18"/>
  <c r="D26" i="18"/>
  <c r="D33" i="18"/>
  <c r="BI32" i="1"/>
  <c r="BF23" i="9" s="1"/>
  <c r="BI31" i="1"/>
  <c r="BF22" i="9" s="1"/>
  <c r="BE31" i="1"/>
  <c r="BB22" i="9" s="1"/>
  <c r="BE30" i="1"/>
  <c r="BB21" i="9" s="1"/>
  <c r="BE29" i="1"/>
  <c r="BB20" i="9" s="1"/>
  <c r="BB34" i="9" s="1"/>
  <c r="BE28" i="1"/>
  <c r="BB19" i="9" s="1"/>
  <c r="BB44" i="9" s="1"/>
  <c r="BE27" i="1"/>
  <c r="BB18" i="9" s="1"/>
  <c r="BE26" i="1"/>
  <c r="AL17" i="9"/>
  <c r="R32" i="1"/>
  <c r="R23" i="9" s="1"/>
  <c r="N32" i="1"/>
  <c r="N23" i="9" s="1"/>
  <c r="N31" i="1"/>
  <c r="N22" i="9" s="1"/>
  <c r="R30" i="1"/>
  <c r="R21" i="9" s="1"/>
  <c r="R27" i="1"/>
  <c r="R18" i="9" s="1"/>
  <c r="N27" i="1"/>
  <c r="N18" i="9" s="1"/>
  <c r="R26" i="1"/>
  <c r="N26" i="1"/>
  <c r="AT32" i="1"/>
  <c r="AR23" i="9" s="1"/>
  <c r="AX31" i="1"/>
  <c r="AV22" i="9" s="1"/>
  <c r="AT31" i="1"/>
  <c r="AR22" i="9" s="1"/>
  <c r="AX30" i="1"/>
  <c r="AV21" i="9" s="1"/>
  <c r="AT30" i="1"/>
  <c r="AR21" i="9" s="1"/>
  <c r="AX29" i="1"/>
  <c r="AV20" i="9" s="1"/>
  <c r="AV34" i="9" s="1"/>
  <c r="AT29" i="1"/>
  <c r="AR20" i="9" s="1"/>
  <c r="AR34" i="9" s="1"/>
  <c r="AX28" i="1"/>
  <c r="AV19" i="9" s="1"/>
  <c r="AV44" i="9" s="1"/>
  <c r="AT28" i="1"/>
  <c r="AR19" i="9" s="1"/>
  <c r="AR44" i="9" s="1"/>
  <c r="AX27" i="1"/>
  <c r="AV18" i="9" s="1"/>
  <c r="AT27" i="1"/>
  <c r="AR18" i="9" s="1"/>
  <c r="AX26" i="1"/>
  <c r="AT26" i="1"/>
  <c r="AB17" i="9"/>
  <c r="X17" i="9"/>
  <c r="H17" i="9"/>
  <c r="BH31" i="1"/>
  <c r="BE22" i="9" s="1"/>
  <c r="BH30" i="1"/>
  <c r="BE21" i="9" s="1"/>
  <c r="BH29" i="1"/>
  <c r="BE20" i="9" s="1"/>
  <c r="BE34" i="9" s="1"/>
  <c r="BH28" i="1"/>
  <c r="BE19" i="9" s="1"/>
  <c r="BE44" i="9" s="1"/>
  <c r="BH27" i="1"/>
  <c r="BE18" i="9" s="1"/>
  <c r="BH26" i="1"/>
  <c r="AK17" i="9"/>
  <c r="AG17" i="9"/>
  <c r="Q32" i="1"/>
  <c r="Q23" i="9" s="1"/>
  <c r="M32" i="1"/>
  <c r="M23" i="9" s="1"/>
  <c r="Q31" i="1"/>
  <c r="Q22" i="9" s="1"/>
  <c r="M31" i="1"/>
  <c r="M22" i="9" s="1"/>
  <c r="Q30" i="1"/>
  <c r="Q21" i="9" s="1"/>
  <c r="M30" i="1"/>
  <c r="M21" i="9" s="1"/>
  <c r="M28" i="1"/>
  <c r="M19" i="9" s="1"/>
  <c r="M44" i="9" s="1"/>
  <c r="M34" i="1"/>
  <c r="Q27" i="1"/>
  <c r="Q18" i="9" s="1"/>
  <c r="M27" i="1"/>
  <c r="M18" i="9" s="1"/>
  <c r="Q26" i="1"/>
  <c r="M26" i="1"/>
  <c r="AW32" i="1"/>
  <c r="AU23" i="9" s="1"/>
  <c r="AS32" i="1"/>
  <c r="AQ23" i="9" s="1"/>
  <c r="AW31" i="1"/>
  <c r="AU22" i="9" s="1"/>
  <c r="AS31" i="1"/>
  <c r="AQ22" i="9" s="1"/>
  <c r="AS30" i="1"/>
  <c r="AQ21" i="9" s="1"/>
  <c r="AS29" i="1"/>
  <c r="AQ20" i="9" s="1"/>
  <c r="AQ34" i="9" s="1"/>
  <c r="AW28" i="1"/>
  <c r="AU19" i="9" s="1"/>
  <c r="AU44" i="9" s="1"/>
  <c r="AW27" i="1"/>
  <c r="AU18" i="9" s="1"/>
  <c r="AW26" i="1"/>
  <c r="W17" i="9"/>
  <c r="C34" i="9"/>
  <c r="C44" i="9"/>
  <c r="G17" i="9"/>
  <c r="BG32" i="1"/>
  <c r="BD23" i="9" s="1"/>
  <c r="BC32" i="1"/>
  <c r="AZ23" i="9" s="1"/>
  <c r="BG31" i="1"/>
  <c r="BD22" i="9" s="1"/>
  <c r="BC31" i="1"/>
  <c r="AZ22" i="9" s="1"/>
  <c r="BG30" i="1"/>
  <c r="BD21" i="9" s="1"/>
  <c r="BC30" i="1"/>
  <c r="AZ21" i="9" s="1"/>
  <c r="BG29" i="1"/>
  <c r="BD20" i="9" s="1"/>
  <c r="BD34" i="9" s="1"/>
  <c r="BC29" i="1"/>
  <c r="AZ20" i="9" s="1"/>
  <c r="AZ34" i="9" s="1"/>
  <c r="BG28" i="1"/>
  <c r="BD19" i="9" s="1"/>
  <c r="BD44" i="9" s="1"/>
  <c r="BC28" i="1"/>
  <c r="AZ19" i="9" s="1"/>
  <c r="AZ44" i="9" s="1"/>
  <c r="BG27" i="1"/>
  <c r="BD18" i="9" s="1"/>
  <c r="BC27" i="1"/>
  <c r="AZ18" i="9" s="1"/>
  <c r="BG26" i="1"/>
  <c r="BC26" i="1"/>
  <c r="AJ17" i="9"/>
  <c r="AF17" i="9"/>
  <c r="P32" i="1"/>
  <c r="P23" i="9" s="1"/>
  <c r="L32" i="1"/>
  <c r="L23" i="9" s="1"/>
  <c r="P31" i="1"/>
  <c r="P22" i="9" s="1"/>
  <c r="L31" i="1"/>
  <c r="L22" i="9" s="1"/>
  <c r="P30" i="1"/>
  <c r="P21" i="9" s="1"/>
  <c r="L30" i="1"/>
  <c r="L21" i="9" s="1"/>
  <c r="P27" i="1"/>
  <c r="P18" i="9" s="1"/>
  <c r="L27" i="1"/>
  <c r="L18" i="9" s="1"/>
  <c r="P26" i="1"/>
  <c r="L26" i="1"/>
  <c r="AV32" i="1"/>
  <c r="AT23" i="9" s="1"/>
  <c r="AR32" i="1"/>
  <c r="AP23" i="9" s="1"/>
  <c r="AV31" i="1"/>
  <c r="AT22" i="9" s="1"/>
  <c r="AR31" i="1"/>
  <c r="AP22" i="9" s="1"/>
  <c r="AV30" i="1"/>
  <c r="AT21" i="9" s="1"/>
  <c r="AR30" i="1"/>
  <c r="AP21" i="9" s="1"/>
  <c r="AV29" i="1"/>
  <c r="AT20" i="9" s="1"/>
  <c r="AT34" i="9" s="1"/>
  <c r="AR29" i="1"/>
  <c r="AP20" i="9" s="1"/>
  <c r="AP34" i="9" s="1"/>
  <c r="AV28" i="1"/>
  <c r="AT19" i="9" s="1"/>
  <c r="AT44" i="9" s="1"/>
  <c r="AR28" i="1"/>
  <c r="AP19" i="9" s="1"/>
  <c r="AP44" i="9" s="1"/>
  <c r="AV27" i="1"/>
  <c r="AT18" i="9" s="1"/>
  <c r="AR27" i="1"/>
  <c r="AP18" i="9" s="1"/>
  <c r="AV26" i="1"/>
  <c r="AR26" i="1"/>
  <c r="Z17" i="9"/>
  <c r="V17" i="9"/>
  <c r="F17" i="9"/>
  <c r="B17" i="9"/>
  <c r="BJ32" i="1"/>
  <c r="BG23" i="9" s="1"/>
  <c r="BF32" i="1"/>
  <c r="BC23" i="9" s="1"/>
  <c r="BJ31" i="1"/>
  <c r="BG22" i="9" s="1"/>
  <c r="BF31" i="1"/>
  <c r="BC22" i="9" s="1"/>
  <c r="BJ30" i="1"/>
  <c r="BG21" i="9" s="1"/>
  <c r="BF30" i="1"/>
  <c r="BC21" i="9" s="1"/>
  <c r="BJ29" i="1"/>
  <c r="BG20" i="9" s="1"/>
  <c r="BG34" i="9" s="1"/>
  <c r="BF29" i="1"/>
  <c r="BC20" i="9" s="1"/>
  <c r="BC34" i="9" s="1"/>
  <c r="BJ28" i="1"/>
  <c r="BG19" i="9" s="1"/>
  <c r="BG44" i="9" s="1"/>
  <c r="BF28" i="1"/>
  <c r="BC19" i="9" s="1"/>
  <c r="BC44" i="9" s="1"/>
  <c r="BJ27" i="1"/>
  <c r="BG18" i="9" s="1"/>
  <c r="BF27" i="1"/>
  <c r="BC18" i="9" s="1"/>
  <c r="BJ26" i="1"/>
  <c r="BF26" i="1"/>
  <c r="AM17" i="9"/>
  <c r="AI17" i="9"/>
  <c r="S32" i="1"/>
  <c r="S23" i="9" s="1"/>
  <c r="O32" i="1"/>
  <c r="O23" i="9" s="1"/>
  <c r="S31" i="1"/>
  <c r="S22" i="9" s="1"/>
  <c r="O31" i="1"/>
  <c r="O22" i="9" s="1"/>
  <c r="S30" i="1"/>
  <c r="S21" i="9" s="1"/>
  <c r="O30" i="1"/>
  <c r="O21" i="9" s="1"/>
  <c r="S27" i="1"/>
  <c r="S18" i="9" s="1"/>
  <c r="O27" i="1"/>
  <c r="O18" i="9" s="1"/>
  <c r="S26" i="1"/>
  <c r="O26" i="1"/>
  <c r="AY32" i="1"/>
  <c r="AW23" i="9" s="1"/>
  <c r="AU32" i="1"/>
  <c r="AS23" i="9" s="1"/>
  <c r="AY31" i="1"/>
  <c r="AW22" i="9" s="1"/>
  <c r="AU31" i="1"/>
  <c r="AS22" i="9" s="1"/>
  <c r="AY30" i="1"/>
  <c r="AW21" i="9" s="1"/>
  <c r="AU30" i="1"/>
  <c r="AS21" i="9" s="1"/>
  <c r="AY29" i="1"/>
  <c r="AW20" i="9" s="1"/>
  <c r="AW34" i="9" s="1"/>
  <c r="AU29" i="1"/>
  <c r="AS20" i="9" s="1"/>
  <c r="AS34" i="9" s="1"/>
  <c r="AY28" i="1"/>
  <c r="AW19" i="9" s="1"/>
  <c r="AW44" i="9" s="1"/>
  <c r="AU28" i="1"/>
  <c r="AS19" i="9" s="1"/>
  <c r="AS44" i="9" s="1"/>
  <c r="AY27" i="1"/>
  <c r="AW18" i="9" s="1"/>
  <c r="AU27" i="1"/>
  <c r="AS18" i="9" s="1"/>
  <c r="AY26" i="1"/>
  <c r="AU26" i="1"/>
  <c r="AC17" i="9"/>
  <c r="Y17" i="9"/>
  <c r="I17" i="9"/>
  <c r="E17" i="9"/>
  <c r="BH169" i="1"/>
  <c r="BE23" i="19" s="1"/>
  <c r="BD169" i="1"/>
  <c r="BA23" i="19" s="1"/>
  <c r="BH168" i="1"/>
  <c r="BE22" i="19" s="1"/>
  <c r="BD168" i="1"/>
  <c r="BA22" i="19" s="1"/>
  <c r="BH167" i="1"/>
  <c r="BE21" i="19" s="1"/>
  <c r="BD167" i="1"/>
  <c r="BA21" i="19" s="1"/>
  <c r="BH166" i="1"/>
  <c r="BE20" i="19" s="1"/>
  <c r="BE34" i="19" s="1"/>
  <c r="BD166" i="1"/>
  <c r="BA20" i="19" s="1"/>
  <c r="BA34" i="19" s="1"/>
  <c r="BH165" i="1"/>
  <c r="BE19" i="19" s="1"/>
  <c r="BE44" i="19" s="1"/>
  <c r="BD165" i="1"/>
  <c r="BA19" i="19" s="1"/>
  <c r="BA44" i="19" s="1"/>
  <c r="BH164" i="1"/>
  <c r="BE18" i="19" s="1"/>
  <c r="BD164" i="1"/>
  <c r="BA18" i="19" s="1"/>
  <c r="BH163" i="1"/>
  <c r="BE17" i="19" s="1"/>
  <c r="BD163" i="1"/>
  <c r="BA17" i="19" s="1"/>
  <c r="AJ33" i="19"/>
  <c r="AJ26" i="19"/>
  <c r="P169" i="1"/>
  <c r="P23" i="19" s="1"/>
  <c r="P168" i="1"/>
  <c r="P22" i="19" s="1"/>
  <c r="P167" i="1"/>
  <c r="P21" i="19" s="1"/>
  <c r="P164" i="1"/>
  <c r="P18" i="19" s="1"/>
  <c r="P163" i="1"/>
  <c r="P17" i="19" s="1"/>
  <c r="AV169" i="1"/>
  <c r="AT23" i="19" s="1"/>
  <c r="AV168" i="1"/>
  <c r="AT22" i="19" s="1"/>
  <c r="AV167" i="1"/>
  <c r="AT21" i="19" s="1"/>
  <c r="AV166" i="1"/>
  <c r="AT20" i="19" s="1"/>
  <c r="AT34" i="19" s="1"/>
  <c r="AV165" i="1"/>
  <c r="AT19" i="19" s="1"/>
  <c r="AT44" i="19" s="1"/>
  <c r="AV164" i="1"/>
  <c r="AT18" i="19" s="1"/>
  <c r="AV163" i="1"/>
  <c r="AT17" i="19" s="1"/>
  <c r="BI169" i="1"/>
  <c r="BF23" i="19" s="1"/>
  <c r="BE169" i="1"/>
  <c r="BB23" i="19" s="1"/>
  <c r="BI168" i="1"/>
  <c r="BF22" i="19" s="1"/>
  <c r="BE168" i="1"/>
  <c r="BB22" i="19" s="1"/>
  <c r="BI167" i="1"/>
  <c r="BF21" i="19" s="1"/>
  <c r="BE167" i="1"/>
  <c r="BB21" i="19" s="1"/>
  <c r="BI166" i="1"/>
  <c r="BF20" i="19" s="1"/>
  <c r="BF34" i="19" s="1"/>
  <c r="BE166" i="1"/>
  <c r="BB20" i="19" s="1"/>
  <c r="BB34" i="19" s="1"/>
  <c r="BI165" i="1"/>
  <c r="BF19" i="19" s="1"/>
  <c r="BF44" i="19" s="1"/>
  <c r="BE165" i="1"/>
  <c r="BB19" i="19" s="1"/>
  <c r="BB44" i="19" s="1"/>
  <c r="BI164" i="1"/>
  <c r="BF18" i="19" s="1"/>
  <c r="BE164" i="1"/>
  <c r="BB18" i="19" s="1"/>
  <c r="BI163" i="1"/>
  <c r="BF17" i="19" s="1"/>
  <c r="BE163" i="1"/>
  <c r="BB17" i="19" s="1"/>
  <c r="AL33" i="19"/>
  <c r="AL26" i="19"/>
  <c r="R169" i="1"/>
  <c r="R23" i="19" s="1"/>
  <c r="R168" i="1"/>
  <c r="R22" i="19" s="1"/>
  <c r="R167" i="1"/>
  <c r="R21" i="19" s="1"/>
  <c r="R164" i="1"/>
  <c r="R18" i="19" s="1"/>
  <c r="R163" i="1"/>
  <c r="R17" i="19" s="1"/>
  <c r="AX169" i="1"/>
  <c r="AV23" i="19" s="1"/>
  <c r="AX168" i="1"/>
  <c r="AV22" i="19" s="1"/>
  <c r="AX167" i="1"/>
  <c r="AV21" i="19" s="1"/>
  <c r="AX166" i="1"/>
  <c r="AV20" i="19" s="1"/>
  <c r="AV34" i="19" s="1"/>
  <c r="AX165" i="1"/>
  <c r="AV19" i="19" s="1"/>
  <c r="AV44" i="19" s="1"/>
  <c r="AX164" i="1"/>
  <c r="AV18" i="19" s="1"/>
  <c r="AX163" i="1"/>
  <c r="AV17" i="19" s="1"/>
  <c r="AM33" i="19"/>
  <c r="AM26" i="19"/>
  <c r="AI33" i="19"/>
  <c r="AI26" i="19"/>
  <c r="S169" i="1"/>
  <c r="S23" i="19" s="1"/>
  <c r="O169" i="1"/>
  <c r="O23" i="19" s="1"/>
  <c r="S168" i="1"/>
  <c r="S22" i="19" s="1"/>
  <c r="O168" i="1"/>
  <c r="O22" i="19" s="1"/>
  <c r="S167" i="1"/>
  <c r="S21" i="19" s="1"/>
  <c r="O167" i="1"/>
  <c r="O21" i="19" s="1"/>
  <c r="S164" i="1"/>
  <c r="S18" i="19" s="1"/>
  <c r="O164" i="1"/>
  <c r="O18" i="19" s="1"/>
  <c r="S163" i="1"/>
  <c r="S17" i="19" s="1"/>
  <c r="O163" i="1"/>
  <c r="O17" i="19" s="1"/>
  <c r="AY169" i="1"/>
  <c r="AW23" i="19" s="1"/>
  <c r="AU169" i="1"/>
  <c r="AS23" i="19" s="1"/>
  <c r="AY168" i="1"/>
  <c r="AW22" i="19" s="1"/>
  <c r="AU168" i="1"/>
  <c r="AS22" i="19" s="1"/>
  <c r="AY167" i="1"/>
  <c r="AW21" i="19" s="1"/>
  <c r="AU167" i="1"/>
  <c r="AS21" i="19" s="1"/>
  <c r="AY166" i="1"/>
  <c r="AW20" i="19" s="1"/>
  <c r="AW34" i="19" s="1"/>
  <c r="AU166" i="1"/>
  <c r="AS20" i="19" s="1"/>
  <c r="AS34" i="19" s="1"/>
  <c r="AY165" i="1"/>
  <c r="AW19" i="19" s="1"/>
  <c r="AW44" i="19" s="1"/>
  <c r="AU165" i="1"/>
  <c r="AS19" i="19" s="1"/>
  <c r="AS44" i="19" s="1"/>
  <c r="AY164" i="1"/>
  <c r="AW18" i="19" s="1"/>
  <c r="AU164" i="1"/>
  <c r="AS18" i="19" s="1"/>
  <c r="AY163" i="1"/>
  <c r="AW17" i="19" s="1"/>
  <c r="AU163" i="1"/>
  <c r="AS17" i="19" s="1"/>
  <c r="AC26" i="19"/>
  <c r="AC33" i="19"/>
  <c r="Y26" i="19"/>
  <c r="Y33" i="19"/>
  <c r="I26" i="19"/>
  <c r="E33" i="19"/>
  <c r="E26" i="19"/>
  <c r="Z26" i="19"/>
  <c r="Z33" i="19"/>
  <c r="V26" i="19"/>
  <c r="V33" i="19"/>
  <c r="F26" i="19"/>
  <c r="F33" i="19"/>
  <c r="B26" i="19"/>
  <c r="B33" i="19"/>
  <c r="BF183" i="1"/>
  <c r="BC23" i="20" s="1"/>
  <c r="BJ181" i="1"/>
  <c r="BG21" i="20" s="1"/>
  <c r="BD180" i="1"/>
  <c r="BA20" i="20" s="1"/>
  <c r="BA34" i="20" s="1"/>
  <c r="BH177" i="1"/>
  <c r="BE17" i="20" s="1"/>
  <c r="AG33" i="20"/>
  <c r="AG26" i="20"/>
  <c r="S180" i="1"/>
  <c r="S20" i="20" s="1"/>
  <c r="S34" i="20" s="1"/>
  <c r="M180" i="1"/>
  <c r="M20" i="20" s="1"/>
  <c r="M34" i="20" s="1"/>
  <c r="O178" i="1"/>
  <c r="O18" i="20" s="1"/>
  <c r="Q177" i="1"/>
  <c r="Q17" i="20" s="1"/>
  <c r="AS182" i="1"/>
  <c r="AQ22" i="20" s="1"/>
  <c r="AU181" i="1"/>
  <c r="AS21" i="20" s="1"/>
  <c r="AY178" i="1"/>
  <c r="AW18" i="20" s="1"/>
  <c r="AQ26" i="20"/>
  <c r="AQ33" i="20"/>
  <c r="BI183" i="1"/>
  <c r="BF23" i="20" s="1"/>
  <c r="BE183" i="1"/>
  <c r="BB23" i="20" s="1"/>
  <c r="BI182" i="1"/>
  <c r="BF22" i="20" s="1"/>
  <c r="BE182" i="1"/>
  <c r="BB22" i="20" s="1"/>
  <c r="BI181" i="1"/>
  <c r="BF21" i="20" s="1"/>
  <c r="BE181" i="1"/>
  <c r="BB21" i="20" s="1"/>
  <c r="BI180" i="1"/>
  <c r="BF20" i="20" s="1"/>
  <c r="BF34" i="20" s="1"/>
  <c r="BE180" i="1"/>
  <c r="BB20" i="20" s="1"/>
  <c r="BB34" i="20" s="1"/>
  <c r="BI179" i="1"/>
  <c r="BF19" i="20" s="1"/>
  <c r="BF44" i="20" s="1"/>
  <c r="BE179" i="1"/>
  <c r="BB19" i="20" s="1"/>
  <c r="BB44" i="20" s="1"/>
  <c r="BI178" i="1"/>
  <c r="BF18" i="20" s="1"/>
  <c r="BE178" i="1"/>
  <c r="BB18" i="20" s="1"/>
  <c r="BI177" i="1"/>
  <c r="BF17" i="20" s="1"/>
  <c r="BE177" i="1"/>
  <c r="BB17" i="20" s="1"/>
  <c r="AL33" i="20"/>
  <c r="AL26" i="20"/>
  <c r="AH33" i="20"/>
  <c r="AH26" i="20"/>
  <c r="R183" i="1"/>
  <c r="R23" i="20" s="1"/>
  <c r="N183" i="1"/>
  <c r="N23" i="20" s="1"/>
  <c r="R181" i="1"/>
  <c r="R21" i="20" s="1"/>
  <c r="N181" i="1"/>
  <c r="N21" i="20" s="1"/>
  <c r="R180" i="1"/>
  <c r="R20" i="20" s="1"/>
  <c r="R34" i="20" s="1"/>
  <c r="N180" i="1"/>
  <c r="N20" i="20" s="1"/>
  <c r="N34" i="20" s="1"/>
  <c r="R179" i="1"/>
  <c r="R19" i="20" s="1"/>
  <c r="R44" i="20" s="1"/>
  <c r="N179" i="1"/>
  <c r="N19" i="20" s="1"/>
  <c r="N44" i="20" s="1"/>
  <c r="R178" i="1"/>
  <c r="R18" i="20" s="1"/>
  <c r="N178" i="1"/>
  <c r="N18" i="20" s="1"/>
  <c r="R177" i="1"/>
  <c r="R17" i="20" s="1"/>
  <c r="N177" i="1"/>
  <c r="N17" i="20" s="1"/>
  <c r="AX183" i="1"/>
  <c r="AV23" i="20" s="1"/>
  <c r="AT183" i="1"/>
  <c r="AR23" i="20" s="1"/>
  <c r="AX182" i="1"/>
  <c r="AV22" i="20" s="1"/>
  <c r="AT182" i="1"/>
  <c r="AR22" i="20" s="1"/>
  <c r="AX181" i="1"/>
  <c r="AV21" i="20" s="1"/>
  <c r="AT181" i="1"/>
  <c r="AR21" i="20" s="1"/>
  <c r="AX180" i="1"/>
  <c r="AV20" i="20" s="1"/>
  <c r="AV34" i="20" s="1"/>
  <c r="AT180" i="1"/>
  <c r="AR20" i="20" s="1"/>
  <c r="AR34" i="20" s="1"/>
  <c r="AX179" i="1"/>
  <c r="AV19" i="20" s="1"/>
  <c r="AV44" i="20" s="1"/>
  <c r="AT179" i="1"/>
  <c r="AR19" i="20" s="1"/>
  <c r="AR44" i="20" s="1"/>
  <c r="AX178" i="1"/>
  <c r="AV18" i="20" s="1"/>
  <c r="AT178" i="1"/>
  <c r="AR18" i="20" s="1"/>
  <c r="AX177" i="1"/>
  <c r="AV17" i="20" s="1"/>
  <c r="AT177" i="1"/>
  <c r="AR17" i="20" s="1"/>
  <c r="AB33" i="20"/>
  <c r="AB26" i="20"/>
  <c r="X33" i="20"/>
  <c r="X26" i="20"/>
  <c r="H33" i="20"/>
  <c r="H26" i="20"/>
  <c r="H3" i="20"/>
  <c r="H130" i="21" s="1"/>
  <c r="D33" i="20"/>
  <c r="D26" i="20"/>
  <c r="BH183" i="1"/>
  <c r="BE23" i="20" s="1"/>
  <c r="BF182" i="1"/>
  <c r="BC22" i="20" s="1"/>
  <c r="BJ180" i="1"/>
  <c r="BG20" i="20" s="1"/>
  <c r="BG34" i="20" s="1"/>
  <c r="BH179" i="1"/>
  <c r="BE19" i="20" s="1"/>
  <c r="BE44" i="20" s="1"/>
  <c r="BF178" i="1"/>
  <c r="BC18" i="20" s="1"/>
  <c r="BD177" i="1"/>
  <c r="BA17" i="20" s="1"/>
  <c r="AM26" i="20"/>
  <c r="AM33" i="20"/>
  <c r="Q183" i="1"/>
  <c r="Q23" i="20" s="1"/>
  <c r="M181" i="1"/>
  <c r="M21" i="20" s="1"/>
  <c r="S179" i="1"/>
  <c r="S19" i="20" s="1"/>
  <c r="S44" i="20" s="1"/>
  <c r="Q178" i="1"/>
  <c r="Q18" i="20" s="1"/>
  <c r="O177" i="1"/>
  <c r="O17" i="20" s="1"/>
  <c r="AS183" i="1"/>
  <c r="AQ23" i="20" s="1"/>
  <c r="AY181" i="1"/>
  <c r="AW21" i="20" s="1"/>
  <c r="AW180" i="1"/>
  <c r="AU20" i="20" s="1"/>
  <c r="AU34" i="20" s="1"/>
  <c r="AS179" i="1"/>
  <c r="AQ19" i="20" s="1"/>
  <c r="AQ44" i="20" s="1"/>
  <c r="AS178" i="1"/>
  <c r="AQ18" i="20" s="1"/>
  <c r="AA33" i="20"/>
  <c r="AA26" i="20"/>
  <c r="W33" i="20"/>
  <c r="W26" i="20"/>
  <c r="G33" i="20"/>
  <c r="G26" i="20"/>
  <c r="C26" i="20"/>
  <c r="C33" i="20"/>
  <c r="BH155" i="1"/>
  <c r="BE23" i="18" s="1"/>
  <c r="BD155" i="1"/>
  <c r="BA23" i="18" s="1"/>
  <c r="BH154" i="1"/>
  <c r="BE22" i="18" s="1"/>
  <c r="BD154" i="1"/>
  <c r="BA22" i="18" s="1"/>
  <c r="BH153" i="1"/>
  <c r="BE21" i="18" s="1"/>
  <c r="BD153" i="1"/>
  <c r="BA21" i="18" s="1"/>
  <c r="BH152" i="1"/>
  <c r="BE20" i="18" s="1"/>
  <c r="BE34" i="18" s="1"/>
  <c r="BD152" i="1"/>
  <c r="BA20" i="18" s="1"/>
  <c r="BA34" i="18" s="1"/>
  <c r="BH151" i="1"/>
  <c r="BE19" i="18" s="1"/>
  <c r="BE44" i="18" s="1"/>
  <c r="BD151" i="1"/>
  <c r="BA19" i="18" s="1"/>
  <c r="BA44" i="18" s="1"/>
  <c r="BH150" i="1"/>
  <c r="BE18" i="18" s="1"/>
  <c r="BD150" i="1"/>
  <c r="BA18" i="18" s="1"/>
  <c r="BH149" i="1"/>
  <c r="BE17" i="18" s="1"/>
  <c r="BD149" i="1"/>
  <c r="BA17" i="18" s="1"/>
  <c r="AK33" i="18"/>
  <c r="AK26" i="18"/>
  <c r="AG33" i="18"/>
  <c r="AG26" i="18"/>
  <c r="Q33" i="18"/>
  <c r="Q26" i="18"/>
  <c r="M33" i="18"/>
  <c r="M26" i="18"/>
  <c r="AW155" i="1"/>
  <c r="AU23" i="18" s="1"/>
  <c r="AS155" i="1"/>
  <c r="AQ23" i="18" s="1"/>
  <c r="AW154" i="1"/>
  <c r="AU22" i="18" s="1"/>
  <c r="AS154" i="1"/>
  <c r="AQ22" i="18" s="1"/>
  <c r="AW153" i="1"/>
  <c r="AU21" i="18" s="1"/>
  <c r="AS153" i="1"/>
  <c r="AQ21" i="18" s="1"/>
  <c r="AW152" i="1"/>
  <c r="AU20" i="18" s="1"/>
  <c r="AU34" i="18" s="1"/>
  <c r="AS152" i="1"/>
  <c r="AQ20" i="18" s="1"/>
  <c r="AQ34" i="18" s="1"/>
  <c r="AW151" i="1"/>
  <c r="AU19" i="18" s="1"/>
  <c r="AU44" i="18" s="1"/>
  <c r="AS151" i="1"/>
  <c r="AQ19" i="18" s="1"/>
  <c r="AQ44" i="18" s="1"/>
  <c r="AW150" i="1"/>
  <c r="AU18" i="18" s="1"/>
  <c r="AS150" i="1"/>
  <c r="AQ18" i="18" s="1"/>
  <c r="AW149" i="1"/>
  <c r="AU17" i="18" s="1"/>
  <c r="G3" i="18" s="1"/>
  <c r="AS149" i="1"/>
  <c r="AQ17" i="18" s="1"/>
  <c r="AA33" i="18"/>
  <c r="AA26" i="18"/>
  <c r="W33" i="18"/>
  <c r="W26" i="18"/>
  <c r="G33" i="18"/>
  <c r="G26" i="18"/>
  <c r="C26" i="18"/>
  <c r="C33" i="18"/>
  <c r="BG155" i="1"/>
  <c r="BD23" i="18" s="1"/>
  <c r="BC155" i="1"/>
  <c r="AZ23" i="18" s="1"/>
  <c r="BG154" i="1"/>
  <c r="BD22" i="18" s="1"/>
  <c r="BC154" i="1"/>
  <c r="AZ22" i="18" s="1"/>
  <c r="BG153" i="1"/>
  <c r="BD21" i="18" s="1"/>
  <c r="BC153" i="1"/>
  <c r="AZ21" i="18" s="1"/>
  <c r="BG152" i="1"/>
  <c r="BD20" i="18" s="1"/>
  <c r="BD34" i="18" s="1"/>
  <c r="BC152" i="1"/>
  <c r="AZ20" i="18" s="1"/>
  <c r="AZ34" i="18" s="1"/>
  <c r="BG151" i="1"/>
  <c r="BD19" i="18" s="1"/>
  <c r="BD44" i="18" s="1"/>
  <c r="BC151" i="1"/>
  <c r="AZ19" i="18" s="1"/>
  <c r="AZ44" i="18" s="1"/>
  <c r="BG150" i="1"/>
  <c r="BD18" i="18" s="1"/>
  <c r="BC150" i="1"/>
  <c r="AZ18" i="18" s="1"/>
  <c r="BG149" i="1"/>
  <c r="BD17" i="18" s="1"/>
  <c r="BC149" i="1"/>
  <c r="AZ17" i="18" s="1"/>
  <c r="AJ33" i="18"/>
  <c r="AJ26" i="18"/>
  <c r="AF33" i="18"/>
  <c r="AF26" i="18"/>
  <c r="P33" i="18"/>
  <c r="P26" i="18"/>
  <c r="L33" i="18"/>
  <c r="L26" i="18"/>
  <c r="AV155" i="1"/>
  <c r="AT23" i="18" s="1"/>
  <c r="AR155" i="1"/>
  <c r="AP23" i="18" s="1"/>
  <c r="AV154" i="1"/>
  <c r="AT22" i="18" s="1"/>
  <c r="AR154" i="1"/>
  <c r="AP22" i="18" s="1"/>
  <c r="AV153" i="1"/>
  <c r="AT21" i="18" s="1"/>
  <c r="AR153" i="1"/>
  <c r="AP21" i="18" s="1"/>
  <c r="AV152" i="1"/>
  <c r="AT20" i="18" s="1"/>
  <c r="AT34" i="18" s="1"/>
  <c r="AR152" i="1"/>
  <c r="AP20" i="18" s="1"/>
  <c r="AP34" i="18" s="1"/>
  <c r="AV151" i="1"/>
  <c r="AT19" i="18" s="1"/>
  <c r="AT44" i="18" s="1"/>
  <c r="AR151" i="1"/>
  <c r="AP19" i="18" s="1"/>
  <c r="AP44" i="18" s="1"/>
  <c r="AV150" i="1"/>
  <c r="AT18" i="18" s="1"/>
  <c r="AR150" i="1"/>
  <c r="AP18" i="18" s="1"/>
  <c r="AV149" i="1"/>
  <c r="AT17" i="18" s="1"/>
  <c r="AR149" i="1"/>
  <c r="AP17" i="18" s="1"/>
  <c r="Z33" i="18"/>
  <c r="Z26" i="18"/>
  <c r="V33" i="18"/>
  <c r="V26" i="18"/>
  <c r="F33" i="18"/>
  <c r="F26" i="18"/>
  <c r="B26" i="18"/>
  <c r="B33" i="18"/>
  <c r="BH141" i="1"/>
  <c r="BE23" i="17" s="1"/>
  <c r="BD141" i="1"/>
  <c r="BA23" i="17" s="1"/>
  <c r="BH140" i="1"/>
  <c r="BE22" i="17" s="1"/>
  <c r="BD140" i="1"/>
  <c r="BA22" i="17" s="1"/>
  <c r="BH139" i="1"/>
  <c r="BE21" i="17" s="1"/>
  <c r="BD139" i="1"/>
  <c r="BA21" i="17" s="1"/>
  <c r="BH138" i="1"/>
  <c r="BE20" i="17" s="1"/>
  <c r="BE34" i="17" s="1"/>
  <c r="BD138" i="1"/>
  <c r="BA20" i="17" s="1"/>
  <c r="BA34" i="17" s="1"/>
  <c r="BH137" i="1"/>
  <c r="BE19" i="17" s="1"/>
  <c r="BE44" i="17" s="1"/>
  <c r="BD137" i="1"/>
  <c r="BA19" i="17" s="1"/>
  <c r="BA44" i="17" s="1"/>
  <c r="BH136" i="1"/>
  <c r="BE18" i="17" s="1"/>
  <c r="BD136" i="1"/>
  <c r="BA18" i="17" s="1"/>
  <c r="BH135" i="1"/>
  <c r="BE17" i="17" s="1"/>
  <c r="BD135" i="1"/>
  <c r="BA17" i="17" s="1"/>
  <c r="AK26" i="17"/>
  <c r="AK33" i="17"/>
  <c r="AG26" i="17"/>
  <c r="AG33" i="17"/>
  <c r="Q141" i="1"/>
  <c r="Q23" i="17" s="1"/>
  <c r="M141" i="1"/>
  <c r="M23" i="17" s="1"/>
  <c r="Q140" i="1"/>
  <c r="Q22" i="17" s="1"/>
  <c r="M140" i="1"/>
  <c r="M22" i="17" s="1"/>
  <c r="Q139" i="1"/>
  <c r="Q21" i="17" s="1"/>
  <c r="M139" i="1"/>
  <c r="M21" i="17" s="1"/>
  <c r="Q136" i="1"/>
  <c r="Q18" i="17" s="1"/>
  <c r="M136" i="1"/>
  <c r="M18" i="17" s="1"/>
  <c r="Q135" i="1"/>
  <c r="Q17" i="17" s="1"/>
  <c r="M135" i="1"/>
  <c r="M17" i="17" s="1"/>
  <c r="AW141" i="1"/>
  <c r="AU23" i="17" s="1"/>
  <c r="AS141" i="1"/>
  <c r="AQ23" i="17" s="1"/>
  <c r="AW140" i="1"/>
  <c r="AU22" i="17" s="1"/>
  <c r="AS140" i="1"/>
  <c r="AQ22" i="17" s="1"/>
  <c r="AW139" i="1"/>
  <c r="AU21" i="17" s="1"/>
  <c r="AS139" i="1"/>
  <c r="AQ21" i="17" s="1"/>
  <c r="AW138" i="1"/>
  <c r="AU20" i="17" s="1"/>
  <c r="AU34" i="17" s="1"/>
  <c r="AS138" i="1"/>
  <c r="AQ20" i="17" s="1"/>
  <c r="AQ34" i="17" s="1"/>
  <c r="AW137" i="1"/>
  <c r="AU19" i="17" s="1"/>
  <c r="AU44" i="17" s="1"/>
  <c r="AS137" i="1"/>
  <c r="AQ19" i="17" s="1"/>
  <c r="AQ44" i="17" s="1"/>
  <c r="AW136" i="1"/>
  <c r="AU18" i="17" s="1"/>
  <c r="AS136" i="1"/>
  <c r="AQ18" i="17" s="1"/>
  <c r="AW135" i="1"/>
  <c r="AU17" i="17" s="1"/>
  <c r="AS135" i="1"/>
  <c r="AQ17" i="17" s="1"/>
  <c r="AA26" i="17"/>
  <c r="AA33" i="17"/>
  <c r="W26" i="17"/>
  <c r="W33" i="17"/>
  <c r="G26" i="17"/>
  <c r="G33" i="17"/>
  <c r="C33" i="17"/>
  <c r="C26" i="17"/>
  <c r="BI141" i="1"/>
  <c r="BF23" i="17" s="1"/>
  <c r="BE141" i="1"/>
  <c r="BB23" i="17" s="1"/>
  <c r="BI140" i="1"/>
  <c r="BF22" i="17" s="1"/>
  <c r="BE140" i="1"/>
  <c r="BB22" i="17" s="1"/>
  <c r="BI139" i="1"/>
  <c r="BF21" i="17" s="1"/>
  <c r="BE139" i="1"/>
  <c r="BB21" i="17" s="1"/>
  <c r="BI138" i="1"/>
  <c r="BF20" i="17" s="1"/>
  <c r="BF34" i="17" s="1"/>
  <c r="BE138" i="1"/>
  <c r="BB20" i="17" s="1"/>
  <c r="BB34" i="17" s="1"/>
  <c r="BI137" i="1"/>
  <c r="BF19" i="17" s="1"/>
  <c r="BF44" i="17" s="1"/>
  <c r="BE137" i="1"/>
  <c r="BB19" i="17" s="1"/>
  <c r="BB44" i="17" s="1"/>
  <c r="BI136" i="1"/>
  <c r="BF18" i="17" s="1"/>
  <c r="BE136" i="1"/>
  <c r="BB18" i="17" s="1"/>
  <c r="BI135" i="1"/>
  <c r="BF17" i="17" s="1"/>
  <c r="BE135" i="1"/>
  <c r="BB17" i="17" s="1"/>
  <c r="AL33" i="17"/>
  <c r="AL26" i="17"/>
  <c r="AH33" i="17"/>
  <c r="AH26" i="17"/>
  <c r="R141" i="1"/>
  <c r="R23" i="17" s="1"/>
  <c r="N141" i="1"/>
  <c r="N23" i="17" s="1"/>
  <c r="R140" i="1"/>
  <c r="R22" i="17" s="1"/>
  <c r="N140" i="1"/>
  <c r="N22" i="17" s="1"/>
  <c r="R139" i="1"/>
  <c r="R21" i="17" s="1"/>
  <c r="N139" i="1"/>
  <c r="N21" i="17" s="1"/>
  <c r="R136" i="1"/>
  <c r="R18" i="17" s="1"/>
  <c r="N136" i="1"/>
  <c r="N18" i="17" s="1"/>
  <c r="R135" i="1"/>
  <c r="R17" i="17" s="1"/>
  <c r="N135" i="1"/>
  <c r="N17" i="17" s="1"/>
  <c r="AX141" i="1"/>
  <c r="AV23" i="17" s="1"/>
  <c r="AT141" i="1"/>
  <c r="AR23" i="17" s="1"/>
  <c r="AX140" i="1"/>
  <c r="AV22" i="17" s="1"/>
  <c r="AT140" i="1"/>
  <c r="AR22" i="17" s="1"/>
  <c r="AX139" i="1"/>
  <c r="AV21" i="17" s="1"/>
  <c r="AT139" i="1"/>
  <c r="AR21" i="17" s="1"/>
  <c r="AX138" i="1"/>
  <c r="AV20" i="17" s="1"/>
  <c r="AV34" i="17" s="1"/>
  <c r="AT138" i="1"/>
  <c r="AR20" i="17" s="1"/>
  <c r="AR34" i="17" s="1"/>
  <c r="AX137" i="1"/>
  <c r="AV19" i="17" s="1"/>
  <c r="AV44" i="17" s="1"/>
  <c r="AT137" i="1"/>
  <c r="AR19" i="17" s="1"/>
  <c r="AR44" i="17" s="1"/>
  <c r="AX136" i="1"/>
  <c r="AV18" i="17" s="1"/>
  <c r="AT136" i="1"/>
  <c r="AR18" i="17" s="1"/>
  <c r="AX135" i="1"/>
  <c r="AV17" i="17" s="1"/>
  <c r="AT135" i="1"/>
  <c r="AR17" i="17" s="1"/>
  <c r="AB33" i="17"/>
  <c r="AB26" i="17"/>
  <c r="X33" i="17"/>
  <c r="X26" i="17"/>
  <c r="H33" i="17"/>
  <c r="H26" i="17"/>
  <c r="H3" i="17"/>
  <c r="D26" i="17"/>
  <c r="D33" i="17"/>
  <c r="BJ45" i="1"/>
  <c r="BG23" i="8" s="1"/>
  <c r="BF45" i="1"/>
  <c r="BC23" i="8" s="1"/>
  <c r="BJ44" i="1"/>
  <c r="BG22" i="8" s="1"/>
  <c r="BF44" i="1"/>
  <c r="BC22" i="8" s="1"/>
  <c r="BJ43" i="1"/>
  <c r="BG21" i="8" s="1"/>
  <c r="BF43" i="1"/>
  <c r="BC21" i="8" s="1"/>
  <c r="BJ42" i="1"/>
  <c r="BG20" i="8" s="1"/>
  <c r="BG34" i="8" s="1"/>
  <c r="BF42" i="1"/>
  <c r="BC20" i="8" s="1"/>
  <c r="BC34" i="8" s="1"/>
  <c r="BJ41" i="1"/>
  <c r="BG19" i="8" s="1"/>
  <c r="BG44" i="8" s="1"/>
  <c r="BF41" i="1"/>
  <c r="BC19" i="8" s="1"/>
  <c r="BC44" i="8" s="1"/>
  <c r="BJ40" i="1"/>
  <c r="BG18" i="8" s="1"/>
  <c r="BF40" i="1"/>
  <c r="BC18" i="8" s="1"/>
  <c r="BJ39" i="1"/>
  <c r="BG17" i="8" s="1"/>
  <c r="BF39" i="1"/>
  <c r="BC17" i="8" s="1"/>
  <c r="AM26" i="8"/>
  <c r="AM33" i="8"/>
  <c r="AI26" i="8"/>
  <c r="AI33" i="8"/>
  <c r="Q26" i="8"/>
  <c r="Q33" i="8"/>
  <c r="AA33" i="8"/>
  <c r="AA26" i="8"/>
  <c r="G33" i="8"/>
  <c r="G26" i="8"/>
  <c r="BI45" i="1"/>
  <c r="BF23" i="8" s="1"/>
  <c r="BE45" i="1"/>
  <c r="BB23" i="8" s="1"/>
  <c r="BI44" i="1"/>
  <c r="BF22" i="8" s="1"/>
  <c r="BE44" i="1"/>
  <c r="BB22" i="8" s="1"/>
  <c r="BI43" i="1"/>
  <c r="BF21" i="8" s="1"/>
  <c r="BE43" i="1"/>
  <c r="BB21" i="8" s="1"/>
  <c r="BI42" i="1"/>
  <c r="BF20" i="8" s="1"/>
  <c r="BF34" i="8" s="1"/>
  <c r="BE42" i="1"/>
  <c r="BB20" i="8" s="1"/>
  <c r="BB34" i="8" s="1"/>
  <c r="BI41" i="1"/>
  <c r="BF19" i="8" s="1"/>
  <c r="BF44" i="8" s="1"/>
  <c r="BE41" i="1"/>
  <c r="BB19" i="8" s="1"/>
  <c r="BB44" i="8" s="1"/>
  <c r="BI40" i="1"/>
  <c r="BF18" i="8" s="1"/>
  <c r="BE40" i="1"/>
  <c r="BB18" i="8" s="1"/>
  <c r="BI39" i="1"/>
  <c r="BF17" i="8" s="1"/>
  <c r="BE39" i="1"/>
  <c r="BB17" i="8" s="1"/>
  <c r="AL33" i="8"/>
  <c r="AL26" i="8"/>
  <c r="AH33" i="8"/>
  <c r="AH26" i="8"/>
  <c r="O33" i="8"/>
  <c r="O26" i="8"/>
  <c r="AU45" i="1"/>
  <c r="AS23" i="8" s="1"/>
  <c r="AU44" i="1"/>
  <c r="AS22" i="8" s="1"/>
  <c r="AU43" i="1"/>
  <c r="AS21" i="8" s="1"/>
  <c r="AU42" i="1"/>
  <c r="AS20" i="8" s="1"/>
  <c r="AS34" i="8" s="1"/>
  <c r="AU41" i="1"/>
  <c r="AS19" i="8" s="1"/>
  <c r="AS44" i="8" s="1"/>
  <c r="AU40" i="1"/>
  <c r="AS18" i="8" s="1"/>
  <c r="AU39" i="1"/>
  <c r="AS17" i="8" s="1"/>
  <c r="Y26" i="8"/>
  <c r="Y33" i="8"/>
  <c r="E26" i="8"/>
  <c r="E33" i="8"/>
  <c r="R26" i="8"/>
  <c r="R33" i="8"/>
  <c r="N26" i="8"/>
  <c r="N33" i="8"/>
  <c r="AX45" i="1"/>
  <c r="AV23" i="8" s="1"/>
  <c r="AT45" i="1"/>
  <c r="AR23" i="8" s="1"/>
  <c r="AX44" i="1"/>
  <c r="AV22" i="8" s="1"/>
  <c r="AT44" i="1"/>
  <c r="AR22" i="8" s="1"/>
  <c r="AX43" i="1"/>
  <c r="AV21" i="8" s="1"/>
  <c r="AT43" i="1"/>
  <c r="AR21" i="8" s="1"/>
  <c r="AX42" i="1"/>
  <c r="AV20" i="8" s="1"/>
  <c r="AV34" i="8" s="1"/>
  <c r="AT42" i="1"/>
  <c r="AR20" i="8" s="1"/>
  <c r="AR34" i="8" s="1"/>
  <c r="AX41" i="1"/>
  <c r="AV19" i="8" s="1"/>
  <c r="AV44" i="8" s="1"/>
  <c r="AT41" i="1"/>
  <c r="AR19" i="8" s="1"/>
  <c r="AR44" i="8" s="1"/>
  <c r="AX40" i="1"/>
  <c r="AV18" i="8" s="1"/>
  <c r="AT40" i="1"/>
  <c r="AR18" i="8" s="1"/>
  <c r="AX39" i="1"/>
  <c r="AV17" i="8" s="1"/>
  <c r="AT39" i="1"/>
  <c r="AR17" i="8" s="1"/>
  <c r="AB26" i="8"/>
  <c r="AB33" i="8"/>
  <c r="X26" i="8"/>
  <c r="X33" i="8"/>
  <c r="H26" i="8"/>
  <c r="H33" i="8"/>
  <c r="D26" i="8"/>
  <c r="D33" i="8"/>
  <c r="BE18" i="1"/>
  <c r="BB22" i="3" s="1"/>
  <c r="BF17" i="3"/>
  <c r="AL17" i="3"/>
  <c r="N17" i="1"/>
  <c r="N21" i="3" s="1"/>
  <c r="L14" i="1"/>
  <c r="L18" i="3" s="1"/>
  <c r="N13" i="1"/>
  <c r="AV18" i="1"/>
  <c r="AT22" i="3" s="1"/>
  <c r="AX16" i="1"/>
  <c r="AV20" i="3" s="1"/>
  <c r="AV34" i="3" s="1"/>
  <c r="AR16" i="1"/>
  <c r="AP20" i="3" s="1"/>
  <c r="AP34" i="3" s="1"/>
  <c r="AT15" i="1"/>
  <c r="AR19" i="3" s="1"/>
  <c r="AR44" i="3" s="1"/>
  <c r="AV13" i="1"/>
  <c r="AB17" i="3"/>
  <c r="V17" i="3"/>
  <c r="F17" i="3"/>
  <c r="BJ19" i="1"/>
  <c r="BG23" i="3" s="1"/>
  <c r="BF19" i="1"/>
  <c r="BC23" i="3" s="1"/>
  <c r="BJ18" i="1"/>
  <c r="BG22" i="3" s="1"/>
  <c r="BF18" i="1"/>
  <c r="BC22" i="3" s="1"/>
  <c r="BJ17" i="1"/>
  <c r="BG21" i="3" s="1"/>
  <c r="BF17" i="1"/>
  <c r="BC21" i="3" s="1"/>
  <c r="BJ16" i="1"/>
  <c r="BG20" i="3" s="1"/>
  <c r="BG34" i="3" s="1"/>
  <c r="BF16" i="1"/>
  <c r="BC20" i="3" s="1"/>
  <c r="BC34" i="3" s="1"/>
  <c r="BJ15" i="1"/>
  <c r="BG19" i="3" s="1"/>
  <c r="BG44" i="3" s="1"/>
  <c r="BF15" i="1"/>
  <c r="BC19" i="3" s="1"/>
  <c r="BC44" i="3" s="1"/>
  <c r="BJ14" i="1"/>
  <c r="BG18" i="3" s="1"/>
  <c r="BF14" i="1"/>
  <c r="BC18" i="3" s="1"/>
  <c r="BJ13" i="1"/>
  <c r="BF13" i="1"/>
  <c r="AM17" i="3"/>
  <c r="AI17" i="3"/>
  <c r="S19" i="1"/>
  <c r="S23" i="3" s="1"/>
  <c r="O19" i="1"/>
  <c r="O23" i="3" s="1"/>
  <c r="S17" i="1"/>
  <c r="S21" i="3" s="1"/>
  <c r="O17" i="1"/>
  <c r="O21" i="3" s="1"/>
  <c r="S15" i="1"/>
  <c r="S19" i="3" s="1"/>
  <c r="S44" i="3" s="1"/>
  <c r="O15" i="1"/>
  <c r="O19" i="3" s="1"/>
  <c r="O44" i="3" s="1"/>
  <c r="S14" i="1"/>
  <c r="S18" i="3" s="1"/>
  <c r="O14" i="1"/>
  <c r="O18" i="3" s="1"/>
  <c r="S13" i="1"/>
  <c r="O13" i="1"/>
  <c r="AY19" i="1"/>
  <c r="AW23" i="3" s="1"/>
  <c r="AU19" i="1"/>
  <c r="AS23" i="3" s="1"/>
  <c r="AY18" i="1"/>
  <c r="AW22" i="3" s="1"/>
  <c r="AU18" i="1"/>
  <c r="AS22" i="3" s="1"/>
  <c r="AY17" i="1"/>
  <c r="AW21" i="3" s="1"/>
  <c r="AU17" i="1"/>
  <c r="AS21" i="3" s="1"/>
  <c r="AY16" i="1"/>
  <c r="AW20" i="3" s="1"/>
  <c r="AW34" i="3" s="1"/>
  <c r="AU16" i="1"/>
  <c r="AS20" i="3" s="1"/>
  <c r="AS34" i="3" s="1"/>
  <c r="AY15" i="1"/>
  <c r="AW19" i="3" s="1"/>
  <c r="AW44" i="3" s="1"/>
  <c r="AU15" i="1"/>
  <c r="AS19" i="3" s="1"/>
  <c r="AS44" i="3" s="1"/>
  <c r="AY14" i="1"/>
  <c r="AW18" i="3" s="1"/>
  <c r="AU14" i="1"/>
  <c r="AS18" i="3" s="1"/>
  <c r="AY13" i="1"/>
  <c r="AU13" i="1"/>
  <c r="AS17" i="3" s="1"/>
  <c r="AC17" i="3"/>
  <c r="Y17" i="3"/>
  <c r="I17" i="3"/>
  <c r="E17" i="3"/>
  <c r="BI19" i="1"/>
  <c r="BF23" i="3" s="1"/>
  <c r="BC19" i="1"/>
  <c r="AZ23" i="3" s="1"/>
  <c r="BI17" i="1"/>
  <c r="BF21" i="3" s="1"/>
  <c r="BI16" i="1"/>
  <c r="BF20" i="3" s="1"/>
  <c r="BF34" i="3" s="1"/>
  <c r="BI15" i="1"/>
  <c r="BF19" i="3" s="1"/>
  <c r="BF44" i="3" s="1"/>
  <c r="BI14" i="1"/>
  <c r="BF18" i="3" s="1"/>
  <c r="BG13" i="1"/>
  <c r="AJ17" i="3"/>
  <c r="N19" i="1"/>
  <c r="N23" i="3" s="1"/>
  <c r="P15" i="1"/>
  <c r="P19" i="3" s="1"/>
  <c r="P44" i="3" s="1"/>
  <c r="N14" i="1"/>
  <c r="N18" i="3" s="1"/>
  <c r="L13" i="1"/>
  <c r="AX18" i="1"/>
  <c r="AV22" i="3" s="1"/>
  <c r="AX17" i="1"/>
  <c r="AV21" i="3" s="1"/>
  <c r="AT16" i="1"/>
  <c r="AR20" i="3" s="1"/>
  <c r="AR34" i="3" s="1"/>
  <c r="AR15" i="1"/>
  <c r="AP19" i="3" s="1"/>
  <c r="AP44" i="3" s="1"/>
  <c r="AX13" i="1"/>
  <c r="AV17" i="3" s="1"/>
  <c r="X17" i="3"/>
  <c r="H17" i="3"/>
  <c r="BI127" i="1"/>
  <c r="BF23" i="16" s="1"/>
  <c r="BE127" i="1"/>
  <c r="BB23" i="16" s="1"/>
  <c r="BI126" i="1"/>
  <c r="BF22" i="16" s="1"/>
  <c r="BE126" i="1"/>
  <c r="BB22" i="16" s="1"/>
  <c r="BI125" i="1"/>
  <c r="BF21" i="16" s="1"/>
  <c r="BE125" i="1"/>
  <c r="BB21" i="16" s="1"/>
  <c r="BI124" i="1"/>
  <c r="BF20" i="16" s="1"/>
  <c r="BF34" i="16" s="1"/>
  <c r="BE124" i="1"/>
  <c r="BB20" i="16" s="1"/>
  <c r="BB34" i="16" s="1"/>
  <c r="BI123" i="1"/>
  <c r="BF19" i="16" s="1"/>
  <c r="BF44" i="16" s="1"/>
  <c r="BE123" i="1"/>
  <c r="BB19" i="16" s="1"/>
  <c r="BB44" i="16" s="1"/>
  <c r="BI122" i="1"/>
  <c r="BF18" i="16" s="1"/>
  <c r="BE122" i="1"/>
  <c r="BB18" i="16" s="1"/>
  <c r="BI121" i="1"/>
  <c r="BF17" i="16" s="1"/>
  <c r="BE121" i="1"/>
  <c r="BB17" i="16" s="1"/>
  <c r="AL33" i="16"/>
  <c r="AL26" i="16"/>
  <c r="AH33" i="16"/>
  <c r="AH26" i="16"/>
  <c r="R33" i="16"/>
  <c r="R26" i="16"/>
  <c r="N33" i="16"/>
  <c r="N26" i="16"/>
  <c r="AX127" i="1"/>
  <c r="AV23" i="16" s="1"/>
  <c r="AT127" i="1"/>
  <c r="AR23" i="16" s="1"/>
  <c r="AX126" i="1"/>
  <c r="AV22" i="16" s="1"/>
  <c r="AT126" i="1"/>
  <c r="AR22" i="16" s="1"/>
  <c r="AX125" i="1"/>
  <c r="AV21" i="16" s="1"/>
  <c r="AT125" i="1"/>
  <c r="AR21" i="16" s="1"/>
  <c r="AX124" i="1"/>
  <c r="AV20" i="16" s="1"/>
  <c r="AV34" i="16" s="1"/>
  <c r="AT124" i="1"/>
  <c r="AR20" i="16" s="1"/>
  <c r="AR34" i="16" s="1"/>
  <c r="AX123" i="1"/>
  <c r="AV19" i="16" s="1"/>
  <c r="AV44" i="16" s="1"/>
  <c r="AT123" i="1"/>
  <c r="AR19" i="16" s="1"/>
  <c r="AR44" i="16" s="1"/>
  <c r="AX122" i="1"/>
  <c r="AV18" i="16" s="1"/>
  <c r="AT122" i="1"/>
  <c r="AR18" i="16" s="1"/>
  <c r="AX121" i="1"/>
  <c r="AV17" i="16" s="1"/>
  <c r="H3" i="16" s="1"/>
  <c r="AT121" i="1"/>
  <c r="AR17" i="16" s="1"/>
  <c r="AB33" i="16"/>
  <c r="AB26" i="16"/>
  <c r="X33" i="16"/>
  <c r="X26" i="16"/>
  <c r="H33" i="16"/>
  <c r="H26" i="16"/>
  <c r="D26" i="16"/>
  <c r="D3" i="16"/>
  <c r="D126" i="21" s="1"/>
  <c r="D33" i="16"/>
  <c r="BH127" i="1"/>
  <c r="BE23" i="16" s="1"/>
  <c r="BD127" i="1"/>
  <c r="BA23" i="16" s="1"/>
  <c r="BH126" i="1"/>
  <c r="BE22" i="16" s="1"/>
  <c r="BD126" i="1"/>
  <c r="BA22" i="16" s="1"/>
  <c r="BH125" i="1"/>
  <c r="BE21" i="16" s="1"/>
  <c r="BD125" i="1"/>
  <c r="BA21" i="16" s="1"/>
  <c r="BH124" i="1"/>
  <c r="BE20" i="16" s="1"/>
  <c r="BE34" i="16" s="1"/>
  <c r="BD124" i="1"/>
  <c r="BA20" i="16" s="1"/>
  <c r="BA34" i="16" s="1"/>
  <c r="BH123" i="1"/>
  <c r="BE19" i="16" s="1"/>
  <c r="BE44" i="16" s="1"/>
  <c r="BD123" i="1"/>
  <c r="BA19" i="16" s="1"/>
  <c r="BA44" i="16" s="1"/>
  <c r="BH122" i="1"/>
  <c r="BE18" i="16" s="1"/>
  <c r="BD122" i="1"/>
  <c r="BA18" i="16" s="1"/>
  <c r="BH121" i="1"/>
  <c r="BE17" i="16" s="1"/>
  <c r="BD121" i="1"/>
  <c r="BA17" i="16" s="1"/>
  <c r="AK33" i="16"/>
  <c r="AK26" i="16"/>
  <c r="AG33" i="16"/>
  <c r="AG26" i="16"/>
  <c r="Q33" i="16"/>
  <c r="Q26" i="16"/>
  <c r="M33" i="16"/>
  <c r="M26" i="16"/>
  <c r="AW127" i="1"/>
  <c r="AU23" i="16" s="1"/>
  <c r="AS127" i="1"/>
  <c r="AQ23" i="16" s="1"/>
  <c r="AW126" i="1"/>
  <c r="AU22" i="16" s="1"/>
  <c r="AS126" i="1"/>
  <c r="AQ22" i="16" s="1"/>
  <c r="AW125" i="1"/>
  <c r="AU21" i="16" s="1"/>
  <c r="AS125" i="1"/>
  <c r="AQ21" i="16" s="1"/>
  <c r="AW124" i="1"/>
  <c r="AU20" i="16" s="1"/>
  <c r="AU34" i="16" s="1"/>
  <c r="AS124" i="1"/>
  <c r="AQ20" i="16" s="1"/>
  <c r="AQ34" i="16" s="1"/>
  <c r="AW123" i="1"/>
  <c r="AU19" i="16" s="1"/>
  <c r="AU44" i="16" s="1"/>
  <c r="AS123" i="1"/>
  <c r="AQ19" i="16" s="1"/>
  <c r="AQ44" i="16" s="1"/>
  <c r="AW122" i="1"/>
  <c r="AU18" i="16" s="1"/>
  <c r="AS122" i="1"/>
  <c r="AQ18" i="16" s="1"/>
  <c r="AW121" i="1"/>
  <c r="AU17" i="16" s="1"/>
  <c r="AS121" i="1"/>
  <c r="AQ17" i="16" s="1"/>
  <c r="AA33" i="16"/>
  <c r="AA26" i="16"/>
  <c r="W33" i="16"/>
  <c r="W26" i="16"/>
  <c r="G33" i="16"/>
  <c r="G26" i="16"/>
  <c r="G3" i="16"/>
  <c r="G126" i="21" s="1"/>
  <c r="C26" i="16"/>
  <c r="C33" i="16"/>
  <c r="BI114" i="1"/>
  <c r="BF23" i="15" s="1"/>
  <c r="BE114" i="1"/>
  <c r="BB23" i="15" s="1"/>
  <c r="BI113" i="1"/>
  <c r="BF22" i="15" s="1"/>
  <c r="BE113" i="1"/>
  <c r="BB22" i="15" s="1"/>
  <c r="BI112" i="1"/>
  <c r="BF21" i="15" s="1"/>
  <c r="BE112" i="1"/>
  <c r="BB21" i="15" s="1"/>
  <c r="BI111" i="1"/>
  <c r="BF20" i="15" s="1"/>
  <c r="BF34" i="15" s="1"/>
  <c r="BE111" i="1"/>
  <c r="BB20" i="15" s="1"/>
  <c r="BB34" i="15" s="1"/>
  <c r="BI110" i="1"/>
  <c r="BF19" i="15" s="1"/>
  <c r="BF44" i="15" s="1"/>
  <c r="BE110" i="1"/>
  <c r="BB19" i="15" s="1"/>
  <c r="BB44" i="15" s="1"/>
  <c r="BI109" i="1"/>
  <c r="BF18" i="15" s="1"/>
  <c r="BE109" i="1"/>
  <c r="BB18" i="15" s="1"/>
  <c r="BI108" i="1"/>
  <c r="BF17" i="15" s="1"/>
  <c r="BE108" i="1"/>
  <c r="BB17" i="15" s="1"/>
  <c r="AL33" i="15"/>
  <c r="AL26" i="15"/>
  <c r="AH33" i="15"/>
  <c r="AH26" i="15"/>
  <c r="R33" i="15"/>
  <c r="R26" i="15"/>
  <c r="N33" i="15"/>
  <c r="N26" i="15"/>
  <c r="AX114" i="1"/>
  <c r="AV23" i="15" s="1"/>
  <c r="AT114" i="1"/>
  <c r="AR23" i="15" s="1"/>
  <c r="AX113" i="1"/>
  <c r="AV22" i="15" s="1"/>
  <c r="AT113" i="1"/>
  <c r="AR22" i="15" s="1"/>
  <c r="AX112" i="1"/>
  <c r="AV21" i="15" s="1"/>
  <c r="AT112" i="1"/>
  <c r="AR21" i="15" s="1"/>
  <c r="AX111" i="1"/>
  <c r="AV20" i="15" s="1"/>
  <c r="AV34" i="15" s="1"/>
  <c r="AT111" i="1"/>
  <c r="AR20" i="15" s="1"/>
  <c r="AR34" i="15" s="1"/>
  <c r="AX110" i="1"/>
  <c r="AV19" i="15" s="1"/>
  <c r="AV44" i="15" s="1"/>
  <c r="AT110" i="1"/>
  <c r="AR19" i="15" s="1"/>
  <c r="AR44" i="15" s="1"/>
  <c r="AX109" i="1"/>
  <c r="AV18" i="15" s="1"/>
  <c r="AT109" i="1"/>
  <c r="AR18" i="15" s="1"/>
  <c r="AX108" i="1"/>
  <c r="AV17" i="15" s="1"/>
  <c r="AT108" i="1"/>
  <c r="AR17" i="15" s="1"/>
  <c r="AB33" i="15"/>
  <c r="AB26" i="15"/>
  <c r="X33" i="15"/>
  <c r="X26" i="15"/>
  <c r="H33" i="15"/>
  <c r="H26" i="15"/>
  <c r="D26" i="15"/>
  <c r="D3" i="15"/>
  <c r="D125" i="21" s="1"/>
  <c r="D33" i="15"/>
  <c r="BJ114" i="1"/>
  <c r="BG23" i="15" s="1"/>
  <c r="BF114" i="1"/>
  <c r="BC23" i="15" s="1"/>
  <c r="BJ113" i="1"/>
  <c r="BG22" i="15" s="1"/>
  <c r="BF113" i="1"/>
  <c r="BC22" i="15" s="1"/>
  <c r="BJ112" i="1"/>
  <c r="BG21" i="15" s="1"/>
  <c r="BF112" i="1"/>
  <c r="BC21" i="15" s="1"/>
  <c r="BJ111" i="1"/>
  <c r="BG20" i="15" s="1"/>
  <c r="BG34" i="15" s="1"/>
  <c r="BF111" i="1"/>
  <c r="BC20" i="15" s="1"/>
  <c r="BC34" i="15" s="1"/>
  <c r="BJ110" i="1"/>
  <c r="BG19" i="15" s="1"/>
  <c r="BG44" i="15" s="1"/>
  <c r="BF110" i="1"/>
  <c r="BC19" i="15" s="1"/>
  <c r="BC44" i="15" s="1"/>
  <c r="BJ109" i="1"/>
  <c r="BG18" i="15" s="1"/>
  <c r="BF109" i="1"/>
  <c r="BC18" i="15" s="1"/>
  <c r="BJ108" i="1"/>
  <c r="BG17" i="15" s="1"/>
  <c r="BF108" i="1"/>
  <c r="BC17" i="15" s="1"/>
  <c r="AM33" i="15"/>
  <c r="AM26" i="15"/>
  <c r="AI33" i="15"/>
  <c r="AI26" i="15"/>
  <c r="S33" i="15"/>
  <c r="S26" i="15"/>
  <c r="O33" i="15"/>
  <c r="O26" i="15"/>
  <c r="AY114" i="1"/>
  <c r="AW23" i="15" s="1"/>
  <c r="AU114" i="1"/>
  <c r="AS23" i="15" s="1"/>
  <c r="AY113" i="1"/>
  <c r="AW22" i="15" s="1"/>
  <c r="AU113" i="1"/>
  <c r="AS22" i="15" s="1"/>
  <c r="AY112" i="1"/>
  <c r="AW21" i="15" s="1"/>
  <c r="AU112" i="1"/>
  <c r="AS21" i="15" s="1"/>
  <c r="AY111" i="1"/>
  <c r="AW20" i="15" s="1"/>
  <c r="AW34" i="15" s="1"/>
  <c r="AU111" i="1"/>
  <c r="AS20" i="15" s="1"/>
  <c r="AS34" i="15" s="1"/>
  <c r="AY110" i="1"/>
  <c r="AW19" i="15" s="1"/>
  <c r="AW44" i="15" s="1"/>
  <c r="AU110" i="1"/>
  <c r="AS19" i="15" s="1"/>
  <c r="AS44" i="15" s="1"/>
  <c r="AY109" i="1"/>
  <c r="AW18" i="15" s="1"/>
  <c r="AU109" i="1"/>
  <c r="AS18" i="15" s="1"/>
  <c r="AY108" i="1"/>
  <c r="AW17" i="15" s="1"/>
  <c r="AU108" i="1"/>
  <c r="AS17" i="15" s="1"/>
  <c r="AC33" i="15"/>
  <c r="AC26" i="15"/>
  <c r="Y33" i="15"/>
  <c r="Y26" i="15"/>
  <c r="I33" i="15"/>
  <c r="I26" i="15"/>
  <c r="I3" i="15"/>
  <c r="E26" i="15"/>
  <c r="E33" i="15"/>
  <c r="BI100" i="1"/>
  <c r="BF23" i="13" s="1"/>
  <c r="BE100" i="1"/>
  <c r="BB23" i="13" s="1"/>
  <c r="BI99" i="1"/>
  <c r="BF22" i="13" s="1"/>
  <c r="BE99" i="1"/>
  <c r="BB22" i="13" s="1"/>
  <c r="BI98" i="1"/>
  <c r="BF21" i="13" s="1"/>
  <c r="BE98" i="1"/>
  <c r="BB21" i="13" s="1"/>
  <c r="BI97" i="1"/>
  <c r="BF20" i="13" s="1"/>
  <c r="BF34" i="13" s="1"/>
  <c r="BE97" i="1"/>
  <c r="BB20" i="13" s="1"/>
  <c r="BB34" i="13" s="1"/>
  <c r="BI96" i="1"/>
  <c r="BF19" i="13" s="1"/>
  <c r="BF44" i="13" s="1"/>
  <c r="BE96" i="1"/>
  <c r="BB19" i="13" s="1"/>
  <c r="BB44" i="13" s="1"/>
  <c r="BI95" i="1"/>
  <c r="BF18" i="13" s="1"/>
  <c r="BE95" i="1"/>
  <c r="BB18" i="13" s="1"/>
  <c r="BI94" i="1"/>
  <c r="BE94" i="1"/>
  <c r="AL17" i="13"/>
  <c r="AH17" i="13"/>
  <c r="R100" i="1"/>
  <c r="R23" i="13" s="1"/>
  <c r="N100" i="1"/>
  <c r="N23" i="13" s="1"/>
  <c r="R99" i="1"/>
  <c r="R22" i="13" s="1"/>
  <c r="N99" i="1"/>
  <c r="N22" i="13" s="1"/>
  <c r="R98" i="1"/>
  <c r="R21" i="13" s="1"/>
  <c r="N98" i="1"/>
  <c r="N21" i="13" s="1"/>
  <c r="R95" i="1"/>
  <c r="R18" i="13" s="1"/>
  <c r="N95" i="1"/>
  <c r="N18" i="13" s="1"/>
  <c r="R94" i="1"/>
  <c r="N94" i="1"/>
  <c r="AX100" i="1"/>
  <c r="AV23" i="13" s="1"/>
  <c r="AT100" i="1"/>
  <c r="AR23" i="13" s="1"/>
  <c r="AX99" i="1"/>
  <c r="AV22" i="13" s="1"/>
  <c r="AT99" i="1"/>
  <c r="AR22" i="13" s="1"/>
  <c r="AX98" i="1"/>
  <c r="AV21" i="13" s="1"/>
  <c r="AT98" i="1"/>
  <c r="AR21" i="13" s="1"/>
  <c r="AX97" i="1"/>
  <c r="AV20" i="13" s="1"/>
  <c r="AV34" i="13" s="1"/>
  <c r="AT97" i="1"/>
  <c r="AR20" i="13" s="1"/>
  <c r="AR34" i="13" s="1"/>
  <c r="AX96" i="1"/>
  <c r="AV19" i="13" s="1"/>
  <c r="AV44" i="13" s="1"/>
  <c r="AT96" i="1"/>
  <c r="AR19" i="13" s="1"/>
  <c r="AR44" i="13" s="1"/>
  <c r="AX95" i="1"/>
  <c r="AV18" i="13" s="1"/>
  <c r="AT95" i="1"/>
  <c r="AR18" i="13" s="1"/>
  <c r="AX94" i="1"/>
  <c r="AT94" i="1"/>
  <c r="AB17" i="13"/>
  <c r="X17" i="13"/>
  <c r="H17" i="13"/>
  <c r="D17" i="13"/>
  <c r="BJ100" i="1"/>
  <c r="BG23" i="13" s="1"/>
  <c r="BF100" i="1"/>
  <c r="BC23" i="13" s="1"/>
  <c r="BJ99" i="1"/>
  <c r="BG22" i="13" s="1"/>
  <c r="BF99" i="1"/>
  <c r="BC22" i="13" s="1"/>
  <c r="BJ98" i="1"/>
  <c r="BG21" i="13" s="1"/>
  <c r="BF98" i="1"/>
  <c r="BC21" i="13" s="1"/>
  <c r="BJ97" i="1"/>
  <c r="BG20" i="13" s="1"/>
  <c r="BG34" i="13" s="1"/>
  <c r="BF97" i="1"/>
  <c r="BC20" i="13" s="1"/>
  <c r="BC34" i="13" s="1"/>
  <c r="BJ96" i="1"/>
  <c r="BG19" i="13" s="1"/>
  <c r="BG44" i="13" s="1"/>
  <c r="BF96" i="1"/>
  <c r="BC19" i="13" s="1"/>
  <c r="BC44" i="13" s="1"/>
  <c r="BJ95" i="1"/>
  <c r="BG18" i="13" s="1"/>
  <c r="BF95" i="1"/>
  <c r="BC18" i="13" s="1"/>
  <c r="BJ94" i="1"/>
  <c r="BF94" i="1"/>
  <c r="AM17" i="13"/>
  <c r="AI17" i="13"/>
  <c r="S100" i="1"/>
  <c r="S23" i="13" s="1"/>
  <c r="O100" i="1"/>
  <c r="O23" i="13" s="1"/>
  <c r="S99" i="1"/>
  <c r="S22" i="13" s="1"/>
  <c r="O99" i="1"/>
  <c r="O22" i="13" s="1"/>
  <c r="S98" i="1"/>
  <c r="S21" i="13" s="1"/>
  <c r="O98" i="1"/>
  <c r="O21" i="13" s="1"/>
  <c r="S95" i="1"/>
  <c r="S18" i="13" s="1"/>
  <c r="O95" i="1"/>
  <c r="O18" i="13" s="1"/>
  <c r="S94" i="1"/>
  <c r="O94" i="1"/>
  <c r="AY100" i="1"/>
  <c r="AW23" i="13" s="1"/>
  <c r="AU100" i="1"/>
  <c r="AS23" i="13" s="1"/>
  <c r="AY99" i="1"/>
  <c r="AW22" i="13" s="1"/>
  <c r="AU99" i="1"/>
  <c r="AS22" i="13" s="1"/>
  <c r="AY98" i="1"/>
  <c r="AW21" i="13" s="1"/>
  <c r="AU98" i="1"/>
  <c r="AS21" i="13" s="1"/>
  <c r="AY97" i="1"/>
  <c r="AW20" i="13" s="1"/>
  <c r="AW34" i="13" s="1"/>
  <c r="AU97" i="1"/>
  <c r="AS20" i="13" s="1"/>
  <c r="AS34" i="13" s="1"/>
  <c r="AY96" i="1"/>
  <c r="AW19" i="13" s="1"/>
  <c r="AW44" i="13" s="1"/>
  <c r="AU96" i="1"/>
  <c r="AS19" i="13" s="1"/>
  <c r="AS44" i="13" s="1"/>
  <c r="AY95" i="1"/>
  <c r="AW18" i="13" s="1"/>
  <c r="AU95" i="1"/>
  <c r="AS18" i="13" s="1"/>
  <c r="AY94" i="1"/>
  <c r="AU94" i="1"/>
  <c r="AC17" i="13"/>
  <c r="Y17" i="13"/>
  <c r="I17" i="13"/>
  <c r="E17" i="13"/>
  <c r="BI86" i="1"/>
  <c r="BF23" i="12" s="1"/>
  <c r="BE86" i="1"/>
  <c r="BB23" i="12" s="1"/>
  <c r="BI85" i="1"/>
  <c r="BF22" i="12" s="1"/>
  <c r="BE85" i="1"/>
  <c r="BB22" i="12" s="1"/>
  <c r="BI84" i="1"/>
  <c r="BF21" i="12" s="1"/>
  <c r="BE84" i="1"/>
  <c r="BB21" i="12" s="1"/>
  <c r="BI83" i="1"/>
  <c r="BF20" i="12" s="1"/>
  <c r="BF34" i="12" s="1"/>
  <c r="BE83" i="1"/>
  <c r="BB20" i="12" s="1"/>
  <c r="BB34" i="12" s="1"/>
  <c r="BI82" i="1"/>
  <c r="BF19" i="12" s="1"/>
  <c r="BF44" i="12" s="1"/>
  <c r="BE82" i="1"/>
  <c r="BB19" i="12" s="1"/>
  <c r="BB44" i="12" s="1"/>
  <c r="BI81" i="1"/>
  <c r="BF18" i="12" s="1"/>
  <c r="BE81" i="1"/>
  <c r="BB18" i="12" s="1"/>
  <c r="BI80" i="1"/>
  <c r="BE80" i="1"/>
  <c r="AL17" i="12"/>
  <c r="AH17" i="12"/>
  <c r="R86" i="1"/>
  <c r="R23" i="12" s="1"/>
  <c r="N86" i="1"/>
  <c r="N23" i="12" s="1"/>
  <c r="R22" i="12"/>
  <c r="N22" i="12"/>
  <c r="R84" i="1"/>
  <c r="R21" i="12" s="1"/>
  <c r="N84" i="1"/>
  <c r="N21" i="12" s="1"/>
  <c r="R81" i="1"/>
  <c r="R18" i="12" s="1"/>
  <c r="N81" i="1"/>
  <c r="N18" i="12" s="1"/>
  <c r="R80" i="1"/>
  <c r="N80" i="1"/>
  <c r="AX86" i="1"/>
  <c r="AV23" i="12" s="1"/>
  <c r="AT86" i="1"/>
  <c r="AR23" i="12" s="1"/>
  <c r="AX85" i="1"/>
  <c r="AV22" i="12" s="1"/>
  <c r="AT85" i="1"/>
  <c r="AR22" i="12" s="1"/>
  <c r="AX84" i="1"/>
  <c r="AV21" i="12" s="1"/>
  <c r="AT84" i="1"/>
  <c r="AR21" i="12" s="1"/>
  <c r="AX83" i="1"/>
  <c r="AV20" i="12" s="1"/>
  <c r="AV34" i="12" s="1"/>
  <c r="AT83" i="1"/>
  <c r="AR20" i="12" s="1"/>
  <c r="AR34" i="12" s="1"/>
  <c r="AX82" i="1"/>
  <c r="AV19" i="12" s="1"/>
  <c r="AV44" i="12" s="1"/>
  <c r="AT82" i="1"/>
  <c r="AR19" i="12" s="1"/>
  <c r="AR44" i="12" s="1"/>
  <c r="AX81" i="1"/>
  <c r="AV18" i="12" s="1"/>
  <c r="AT81" i="1"/>
  <c r="AR18" i="12" s="1"/>
  <c r="AX80" i="1"/>
  <c r="AT80" i="1"/>
  <c r="AB17" i="12"/>
  <c r="X17" i="12"/>
  <c r="H17" i="12"/>
  <c r="D17" i="12"/>
  <c r="BJ86" i="1"/>
  <c r="BG23" i="12" s="1"/>
  <c r="BF86" i="1"/>
  <c r="BC23" i="12" s="1"/>
  <c r="BJ85" i="1"/>
  <c r="BG22" i="12" s="1"/>
  <c r="BF85" i="1"/>
  <c r="BC22" i="12" s="1"/>
  <c r="BJ84" i="1"/>
  <c r="BG21" i="12" s="1"/>
  <c r="BF84" i="1"/>
  <c r="BC21" i="12" s="1"/>
  <c r="BJ83" i="1"/>
  <c r="BG20" i="12" s="1"/>
  <c r="BG34" i="12" s="1"/>
  <c r="BF83" i="1"/>
  <c r="BC20" i="12" s="1"/>
  <c r="BC34" i="12" s="1"/>
  <c r="BJ82" i="1"/>
  <c r="BG19" i="12" s="1"/>
  <c r="BG44" i="12" s="1"/>
  <c r="BF82" i="1"/>
  <c r="BC19" i="12" s="1"/>
  <c r="BC44" i="12" s="1"/>
  <c r="BJ81" i="1"/>
  <c r="BG18" i="12" s="1"/>
  <c r="BF81" i="1"/>
  <c r="BC18" i="12" s="1"/>
  <c r="BJ80" i="1"/>
  <c r="BF80" i="1"/>
  <c r="AM17" i="12"/>
  <c r="AI17" i="12"/>
  <c r="S86" i="1"/>
  <c r="S23" i="12" s="1"/>
  <c r="O86" i="1"/>
  <c r="O23" i="12" s="1"/>
  <c r="S22" i="12"/>
  <c r="O22" i="12"/>
  <c r="S84" i="1"/>
  <c r="S21" i="12" s="1"/>
  <c r="O84" i="1"/>
  <c r="O21" i="12" s="1"/>
  <c r="S81" i="1"/>
  <c r="S18" i="12" s="1"/>
  <c r="O81" i="1"/>
  <c r="O18" i="12" s="1"/>
  <c r="S80" i="1"/>
  <c r="O80" i="1"/>
  <c r="AY86" i="1"/>
  <c r="AW23" i="12" s="1"/>
  <c r="AU86" i="1"/>
  <c r="AS23" i="12" s="1"/>
  <c r="AY85" i="1"/>
  <c r="AW22" i="12" s="1"/>
  <c r="AU85" i="1"/>
  <c r="AS22" i="12" s="1"/>
  <c r="AY84" i="1"/>
  <c r="AW21" i="12" s="1"/>
  <c r="AU84" i="1"/>
  <c r="AS21" i="12" s="1"/>
  <c r="AY83" i="1"/>
  <c r="AW20" i="12" s="1"/>
  <c r="AW34" i="12" s="1"/>
  <c r="AU83" i="1"/>
  <c r="AS20" i="12" s="1"/>
  <c r="AS34" i="12" s="1"/>
  <c r="AY82" i="1"/>
  <c r="AW19" i="12" s="1"/>
  <c r="AW44" i="12" s="1"/>
  <c r="AU82" i="1"/>
  <c r="AS19" i="12" s="1"/>
  <c r="AS44" i="12" s="1"/>
  <c r="AY81" i="1"/>
  <c r="AW18" i="12" s="1"/>
  <c r="AU81" i="1"/>
  <c r="AS18" i="12" s="1"/>
  <c r="AY80" i="1"/>
  <c r="AU80" i="1"/>
  <c r="AC17" i="12"/>
  <c r="Y17" i="12"/>
  <c r="I17" i="12"/>
  <c r="E17" i="12"/>
  <c r="BI73" i="1"/>
  <c r="BF23" i="11" s="1"/>
  <c r="BE73" i="1"/>
  <c r="BB23" i="11" s="1"/>
  <c r="BI72" i="1"/>
  <c r="BF22" i="11" s="1"/>
  <c r="BE72" i="1"/>
  <c r="BB22" i="11" s="1"/>
  <c r="BI71" i="1"/>
  <c r="BF21" i="11" s="1"/>
  <c r="BE71" i="1"/>
  <c r="BB21" i="11" s="1"/>
  <c r="BI70" i="1"/>
  <c r="BF20" i="11" s="1"/>
  <c r="BF34" i="11" s="1"/>
  <c r="BE70" i="1"/>
  <c r="BB20" i="11" s="1"/>
  <c r="BB34" i="11" s="1"/>
  <c r="BI69" i="1"/>
  <c r="BF19" i="11" s="1"/>
  <c r="BF44" i="11" s="1"/>
  <c r="BE69" i="1"/>
  <c r="BB19" i="11" s="1"/>
  <c r="BB44" i="11" s="1"/>
  <c r="BI68" i="1"/>
  <c r="BF18" i="11" s="1"/>
  <c r="BE68" i="1"/>
  <c r="BB18" i="11" s="1"/>
  <c r="BI67" i="1"/>
  <c r="BE67" i="1"/>
  <c r="AL17" i="11"/>
  <c r="AH17" i="11"/>
  <c r="R73" i="1"/>
  <c r="R23" i="11" s="1"/>
  <c r="N73" i="1"/>
  <c r="N23" i="11" s="1"/>
  <c r="R72" i="1"/>
  <c r="R22" i="11" s="1"/>
  <c r="N72" i="1"/>
  <c r="N22" i="11" s="1"/>
  <c r="R71" i="1"/>
  <c r="R21" i="11" s="1"/>
  <c r="N71" i="1"/>
  <c r="N21" i="11" s="1"/>
  <c r="R68" i="1"/>
  <c r="R18" i="11" s="1"/>
  <c r="N68" i="1"/>
  <c r="N18" i="11" s="1"/>
  <c r="R67" i="1"/>
  <c r="N67" i="1"/>
  <c r="AX73" i="1"/>
  <c r="AV23" i="11" s="1"/>
  <c r="AT73" i="1"/>
  <c r="AR23" i="11" s="1"/>
  <c r="AX72" i="1"/>
  <c r="AV22" i="11" s="1"/>
  <c r="AT72" i="1"/>
  <c r="AR22" i="11" s="1"/>
  <c r="AX71" i="1"/>
  <c r="AV21" i="11" s="1"/>
  <c r="AT71" i="1"/>
  <c r="AR21" i="11" s="1"/>
  <c r="AX70" i="1"/>
  <c r="AV20" i="11" s="1"/>
  <c r="AV34" i="11" s="1"/>
  <c r="AT70" i="1"/>
  <c r="AR20" i="11" s="1"/>
  <c r="AR34" i="11" s="1"/>
  <c r="AX69" i="1"/>
  <c r="AV19" i="11" s="1"/>
  <c r="AV44" i="11" s="1"/>
  <c r="AT69" i="1"/>
  <c r="AR19" i="11" s="1"/>
  <c r="AR44" i="11" s="1"/>
  <c r="AX68" i="1"/>
  <c r="AV18" i="11" s="1"/>
  <c r="AT68" i="1"/>
  <c r="AR18" i="11" s="1"/>
  <c r="AX67" i="1"/>
  <c r="AT67" i="1"/>
  <c r="AB17" i="11"/>
  <c r="X17" i="11"/>
  <c r="H17" i="11"/>
  <c r="D17" i="11"/>
  <c r="BJ73" i="1"/>
  <c r="BG23" i="11" s="1"/>
  <c r="BF73" i="1"/>
  <c r="BC23" i="11" s="1"/>
  <c r="BJ72" i="1"/>
  <c r="BG22" i="11" s="1"/>
  <c r="BF72" i="1"/>
  <c r="BC22" i="11" s="1"/>
  <c r="BJ71" i="1"/>
  <c r="BG21" i="11" s="1"/>
  <c r="BF71" i="1"/>
  <c r="BC21" i="11" s="1"/>
  <c r="BJ70" i="1"/>
  <c r="BG20" i="11" s="1"/>
  <c r="BG34" i="11" s="1"/>
  <c r="BF70" i="1"/>
  <c r="BC20" i="11" s="1"/>
  <c r="BC34" i="11" s="1"/>
  <c r="BJ69" i="1"/>
  <c r="BG19" i="11" s="1"/>
  <c r="BG44" i="11" s="1"/>
  <c r="BF69" i="1"/>
  <c r="BC19" i="11" s="1"/>
  <c r="BC44" i="11" s="1"/>
  <c r="BJ68" i="1"/>
  <c r="BG18" i="11" s="1"/>
  <c r="BF68" i="1"/>
  <c r="BC18" i="11" s="1"/>
  <c r="BJ67" i="1"/>
  <c r="BF67" i="1"/>
  <c r="AM17" i="11"/>
  <c r="AI17" i="11"/>
  <c r="S73" i="1"/>
  <c r="S23" i="11" s="1"/>
  <c r="O73" i="1"/>
  <c r="O23" i="11" s="1"/>
  <c r="S72" i="1"/>
  <c r="S22" i="11" s="1"/>
  <c r="O72" i="1"/>
  <c r="O22" i="11" s="1"/>
  <c r="S71" i="1"/>
  <c r="S21" i="11" s="1"/>
  <c r="O71" i="1"/>
  <c r="O21" i="11" s="1"/>
  <c r="S68" i="1"/>
  <c r="S18" i="11" s="1"/>
  <c r="O68" i="1"/>
  <c r="O18" i="11" s="1"/>
  <c r="S67" i="1"/>
  <c r="O67" i="1"/>
  <c r="AY73" i="1"/>
  <c r="AW23" i="11" s="1"/>
  <c r="AU73" i="1"/>
  <c r="AS23" i="11" s="1"/>
  <c r="AY72" i="1"/>
  <c r="AW22" i="11" s="1"/>
  <c r="AU72" i="1"/>
  <c r="AS22" i="11" s="1"/>
  <c r="AY71" i="1"/>
  <c r="AW21" i="11" s="1"/>
  <c r="AU71" i="1"/>
  <c r="AS21" i="11" s="1"/>
  <c r="AY70" i="1"/>
  <c r="AW20" i="11" s="1"/>
  <c r="AW34" i="11" s="1"/>
  <c r="AU70" i="1"/>
  <c r="AS20" i="11" s="1"/>
  <c r="AS34" i="11" s="1"/>
  <c r="AY69" i="1"/>
  <c r="AW19" i="11" s="1"/>
  <c r="AW44" i="11" s="1"/>
  <c r="AU69" i="1"/>
  <c r="AS19" i="11" s="1"/>
  <c r="AS44" i="11" s="1"/>
  <c r="AY68" i="1"/>
  <c r="AW18" i="11" s="1"/>
  <c r="AU68" i="1"/>
  <c r="AS18" i="11" s="1"/>
  <c r="AY67" i="1"/>
  <c r="AU67" i="1"/>
  <c r="AC17" i="11"/>
  <c r="Y17" i="11"/>
  <c r="I17" i="11"/>
  <c r="E17" i="11"/>
  <c r="BH59" i="1"/>
  <c r="BE23" i="10" s="1"/>
  <c r="BH58" i="1"/>
  <c r="BE22" i="10" s="1"/>
  <c r="BH57" i="1"/>
  <c r="BE21" i="10" s="1"/>
  <c r="BH56" i="1"/>
  <c r="BE20" i="10" s="1"/>
  <c r="BE34" i="10" s="1"/>
  <c r="BH55" i="1"/>
  <c r="BE19" i="10" s="1"/>
  <c r="BE44" i="10" s="1"/>
  <c r="BH54" i="1"/>
  <c r="BE18" i="10" s="1"/>
  <c r="BH53" i="1"/>
  <c r="AK17" i="10"/>
  <c r="Q59" i="1"/>
  <c r="Q23" i="10" s="1"/>
  <c r="Q58" i="1"/>
  <c r="Q22" i="10" s="1"/>
  <c r="Q57" i="1"/>
  <c r="Q21" i="10" s="1"/>
  <c r="Q54" i="1"/>
  <c r="Q18" i="10" s="1"/>
  <c r="Q53" i="1"/>
  <c r="AW59" i="1"/>
  <c r="AU23" i="10" s="1"/>
  <c r="AW58" i="1"/>
  <c r="AU22" i="10" s="1"/>
  <c r="AW57" i="1"/>
  <c r="AU21" i="10" s="1"/>
  <c r="AW56" i="1"/>
  <c r="AU20" i="10" s="1"/>
  <c r="AU34" i="10" s="1"/>
  <c r="AW55" i="1"/>
  <c r="AU19" i="10" s="1"/>
  <c r="AU44" i="10" s="1"/>
  <c r="AW54" i="1"/>
  <c r="AU18" i="10" s="1"/>
  <c r="AW53" i="1"/>
  <c r="AA17" i="10"/>
  <c r="G17" i="10"/>
  <c r="BF59" i="1"/>
  <c r="BC23" i="10" s="1"/>
  <c r="BF58" i="1"/>
  <c r="BC22" i="10" s="1"/>
  <c r="BF57" i="1"/>
  <c r="BC21" i="10" s="1"/>
  <c r="BF56" i="1"/>
  <c r="BC20" i="10" s="1"/>
  <c r="BC34" i="10" s="1"/>
  <c r="BF55" i="1"/>
  <c r="BC19" i="10" s="1"/>
  <c r="BC44" i="10" s="1"/>
  <c r="BF54" i="1"/>
  <c r="BC18" i="10" s="1"/>
  <c r="BF53" i="1"/>
  <c r="AI17" i="10"/>
  <c r="O59" i="1"/>
  <c r="O23" i="10" s="1"/>
  <c r="O58" i="1"/>
  <c r="O22" i="10" s="1"/>
  <c r="O57" i="1"/>
  <c r="O21" i="10" s="1"/>
  <c r="O54" i="1"/>
  <c r="O18" i="10" s="1"/>
  <c r="O53" i="1"/>
  <c r="AU59" i="1"/>
  <c r="AS23" i="10" s="1"/>
  <c r="AU58" i="1"/>
  <c r="AS22" i="10" s="1"/>
  <c r="AU57" i="1"/>
  <c r="AS21" i="10" s="1"/>
  <c r="AU56" i="1"/>
  <c r="AS20" i="10" s="1"/>
  <c r="AS34" i="10" s="1"/>
  <c r="AU55" i="1"/>
  <c r="AS19" i="10" s="1"/>
  <c r="AS44" i="10" s="1"/>
  <c r="AU54" i="1"/>
  <c r="AS18" i="10" s="1"/>
  <c r="AU53" i="1"/>
  <c r="Y17" i="10"/>
  <c r="E17" i="10"/>
  <c r="BG59" i="1"/>
  <c r="BD23" i="10" s="1"/>
  <c r="BC59" i="1"/>
  <c r="AZ23" i="10" s="1"/>
  <c r="BG58" i="1"/>
  <c r="BD22" i="10" s="1"/>
  <c r="BC58" i="1"/>
  <c r="AZ22" i="10" s="1"/>
  <c r="BG57" i="1"/>
  <c r="BD21" i="10" s="1"/>
  <c r="BC57" i="1"/>
  <c r="AZ21" i="10" s="1"/>
  <c r="BG56" i="1"/>
  <c r="BD20" i="10" s="1"/>
  <c r="BD34" i="10" s="1"/>
  <c r="BC56" i="1"/>
  <c r="AZ20" i="10" s="1"/>
  <c r="AZ34" i="10" s="1"/>
  <c r="BG55" i="1"/>
  <c r="BD19" i="10" s="1"/>
  <c r="BD44" i="10" s="1"/>
  <c r="BC55" i="1"/>
  <c r="AZ19" i="10" s="1"/>
  <c r="AZ44" i="10" s="1"/>
  <c r="BG54" i="1"/>
  <c r="BD18" i="10" s="1"/>
  <c r="BC54" i="1"/>
  <c r="AZ18" i="10" s="1"/>
  <c r="BG53" i="1"/>
  <c r="BC53" i="1"/>
  <c r="AJ17" i="10"/>
  <c r="AF17" i="10"/>
  <c r="P59" i="1"/>
  <c r="P23" i="10" s="1"/>
  <c r="L59" i="1"/>
  <c r="L23" i="10" s="1"/>
  <c r="P58" i="1"/>
  <c r="P22" i="10" s="1"/>
  <c r="L58" i="1"/>
  <c r="L22" i="10" s="1"/>
  <c r="P57" i="1"/>
  <c r="P21" i="10" s="1"/>
  <c r="L57" i="1"/>
  <c r="L21" i="10" s="1"/>
  <c r="P54" i="1"/>
  <c r="P18" i="10" s="1"/>
  <c r="L54" i="1"/>
  <c r="L18" i="10" s="1"/>
  <c r="P53" i="1"/>
  <c r="L53" i="1"/>
  <c r="AV59" i="1"/>
  <c r="AT23" i="10" s="1"/>
  <c r="AR59" i="1"/>
  <c r="AP23" i="10" s="1"/>
  <c r="AV58" i="1"/>
  <c r="AT22" i="10" s="1"/>
  <c r="AR58" i="1"/>
  <c r="AP22" i="10" s="1"/>
  <c r="AV57" i="1"/>
  <c r="AT21" i="10" s="1"/>
  <c r="AR57" i="1"/>
  <c r="AP21" i="10" s="1"/>
  <c r="AV56" i="1"/>
  <c r="AT20" i="10" s="1"/>
  <c r="AT34" i="10" s="1"/>
  <c r="AR56" i="1"/>
  <c r="AP20" i="10" s="1"/>
  <c r="AP34" i="10" s="1"/>
  <c r="AV55" i="1"/>
  <c r="AT19" i="10" s="1"/>
  <c r="AT44" i="10" s="1"/>
  <c r="AR55" i="1"/>
  <c r="AP19" i="10" s="1"/>
  <c r="AP44" i="10" s="1"/>
  <c r="AV54" i="1"/>
  <c r="AT18" i="10" s="1"/>
  <c r="AR54" i="1"/>
  <c r="AP18" i="10" s="1"/>
  <c r="AV53" i="1"/>
  <c r="AR53" i="1"/>
  <c r="Z17" i="10"/>
  <c r="V17" i="10"/>
  <c r="F17" i="10"/>
  <c r="B17" i="10"/>
  <c r="BJ141" i="1"/>
  <c r="BG23" i="17" s="1"/>
  <c r="BF141" i="1"/>
  <c r="BC23" i="17" s="1"/>
  <c r="BJ140" i="1"/>
  <c r="BG22" i="17" s="1"/>
  <c r="BF140" i="1"/>
  <c r="BC22" i="17" s="1"/>
  <c r="BJ139" i="1"/>
  <c r="BG21" i="17" s="1"/>
  <c r="BF139" i="1"/>
  <c r="BC21" i="17" s="1"/>
  <c r="BJ138" i="1"/>
  <c r="BG20" i="17" s="1"/>
  <c r="BG34" i="17" s="1"/>
  <c r="BF138" i="1"/>
  <c r="BC20" i="17" s="1"/>
  <c r="BC34" i="17" s="1"/>
  <c r="BJ137" i="1"/>
  <c r="BG19" i="17" s="1"/>
  <c r="BG44" i="17" s="1"/>
  <c r="BF137" i="1"/>
  <c r="BC19" i="17" s="1"/>
  <c r="BC44" i="17" s="1"/>
  <c r="BJ136" i="1"/>
  <c r="BG18" i="17" s="1"/>
  <c r="BF136" i="1"/>
  <c r="BC18" i="17" s="1"/>
  <c r="BJ135" i="1"/>
  <c r="BG17" i="17" s="1"/>
  <c r="BF135" i="1"/>
  <c r="BC17" i="17" s="1"/>
  <c r="AM33" i="17"/>
  <c r="AM26" i="17"/>
  <c r="AI33" i="17"/>
  <c r="AI26" i="17"/>
  <c r="S141" i="1"/>
  <c r="S23" i="17" s="1"/>
  <c r="O141" i="1"/>
  <c r="O23" i="17" s="1"/>
  <c r="S140" i="1"/>
  <c r="S22" i="17" s="1"/>
  <c r="O140" i="1"/>
  <c r="O22" i="17" s="1"/>
  <c r="S139" i="1"/>
  <c r="S21" i="17" s="1"/>
  <c r="O139" i="1"/>
  <c r="O21" i="17" s="1"/>
  <c r="S136" i="1"/>
  <c r="S18" i="17" s="1"/>
  <c r="O136" i="1"/>
  <c r="O18" i="17" s="1"/>
  <c r="S135" i="1"/>
  <c r="S17" i="17" s="1"/>
  <c r="O135" i="1"/>
  <c r="O17" i="17" s="1"/>
  <c r="AY141" i="1"/>
  <c r="AW23" i="17" s="1"/>
  <c r="AU141" i="1"/>
  <c r="AS23" i="17" s="1"/>
  <c r="AY140" i="1"/>
  <c r="AW22" i="17" s="1"/>
  <c r="AU140" i="1"/>
  <c r="AS22" i="17" s="1"/>
  <c r="AY139" i="1"/>
  <c r="AW21" i="17" s="1"/>
  <c r="AU139" i="1"/>
  <c r="AS21" i="17" s="1"/>
  <c r="AY138" i="1"/>
  <c r="AW20" i="17" s="1"/>
  <c r="AW34" i="17" s="1"/>
  <c r="AU138" i="1"/>
  <c r="AS20" i="17" s="1"/>
  <c r="AS34" i="17" s="1"/>
  <c r="AY137" i="1"/>
  <c r="AW19" i="17" s="1"/>
  <c r="AW44" i="17" s="1"/>
  <c r="AU137" i="1"/>
  <c r="AS19" i="17" s="1"/>
  <c r="AS44" i="17" s="1"/>
  <c r="AY136" i="1"/>
  <c r="AW18" i="17" s="1"/>
  <c r="AU136" i="1"/>
  <c r="AS18" i="17" s="1"/>
  <c r="AY135" i="1"/>
  <c r="AW17" i="17" s="1"/>
  <c r="AU135" i="1"/>
  <c r="AS17" i="17" s="1"/>
  <c r="AC33" i="17"/>
  <c r="AC26" i="17"/>
  <c r="Y33" i="17"/>
  <c r="Y26" i="17"/>
  <c r="I26" i="17"/>
  <c r="E26" i="17"/>
  <c r="E33" i="17"/>
  <c r="BG141" i="1"/>
  <c r="BD23" i="17" s="1"/>
  <c r="BC141" i="1"/>
  <c r="AZ23" i="17" s="1"/>
  <c r="BG140" i="1"/>
  <c r="BD22" i="17" s="1"/>
  <c r="BC140" i="1"/>
  <c r="AZ22" i="17" s="1"/>
  <c r="BG139" i="1"/>
  <c r="BD21" i="17" s="1"/>
  <c r="BC139" i="1"/>
  <c r="AZ21" i="17" s="1"/>
  <c r="BG138" i="1"/>
  <c r="BD20" i="17" s="1"/>
  <c r="BD34" i="17" s="1"/>
  <c r="BC138" i="1"/>
  <c r="AZ20" i="17" s="1"/>
  <c r="AZ34" i="17" s="1"/>
  <c r="BG137" i="1"/>
  <c r="BD19" i="17" s="1"/>
  <c r="BD44" i="17" s="1"/>
  <c r="BC137" i="1"/>
  <c r="AZ19" i="17" s="1"/>
  <c r="AZ44" i="17" s="1"/>
  <c r="BG136" i="1"/>
  <c r="BD18" i="17" s="1"/>
  <c r="BC136" i="1"/>
  <c r="AZ18" i="17" s="1"/>
  <c r="BG135" i="1"/>
  <c r="BD17" i="17" s="1"/>
  <c r="BC135" i="1"/>
  <c r="AZ17" i="17" s="1"/>
  <c r="AJ33" i="17"/>
  <c r="AJ26" i="17"/>
  <c r="AF33" i="17"/>
  <c r="AF26" i="17"/>
  <c r="P141" i="1"/>
  <c r="P23" i="17" s="1"/>
  <c r="L141" i="1"/>
  <c r="L23" i="17" s="1"/>
  <c r="P140" i="1"/>
  <c r="P22" i="17" s="1"/>
  <c r="L140" i="1"/>
  <c r="L22" i="17" s="1"/>
  <c r="P139" i="1"/>
  <c r="P21" i="17" s="1"/>
  <c r="L139" i="1"/>
  <c r="L21" i="17" s="1"/>
  <c r="P136" i="1"/>
  <c r="P18" i="17" s="1"/>
  <c r="L136" i="1"/>
  <c r="L18" i="17" s="1"/>
  <c r="P135" i="1"/>
  <c r="P17" i="17" s="1"/>
  <c r="L135" i="1"/>
  <c r="L17" i="17" s="1"/>
  <c r="AV141" i="1"/>
  <c r="AT23" i="17" s="1"/>
  <c r="AR141" i="1"/>
  <c r="AP23" i="17" s="1"/>
  <c r="AV140" i="1"/>
  <c r="AT22" i="17" s="1"/>
  <c r="AR140" i="1"/>
  <c r="AP22" i="17" s="1"/>
  <c r="AV139" i="1"/>
  <c r="AT21" i="17" s="1"/>
  <c r="AR139" i="1"/>
  <c r="AP21" i="17" s="1"/>
  <c r="AV138" i="1"/>
  <c r="AT20" i="17" s="1"/>
  <c r="AT34" i="17" s="1"/>
  <c r="AR138" i="1"/>
  <c r="AP20" i="17" s="1"/>
  <c r="AP34" i="17" s="1"/>
  <c r="AV137" i="1"/>
  <c r="AT19" i="17" s="1"/>
  <c r="AT44" i="17" s="1"/>
  <c r="AR137" i="1"/>
  <c r="AP19" i="17" s="1"/>
  <c r="AP44" i="17" s="1"/>
  <c r="AV136" i="1"/>
  <c r="AT18" i="17" s="1"/>
  <c r="AR136" i="1"/>
  <c r="AP18" i="17" s="1"/>
  <c r="AV135" i="1"/>
  <c r="AT17" i="17" s="1"/>
  <c r="AR135" i="1"/>
  <c r="AP17" i="17" s="1"/>
  <c r="Z26" i="17"/>
  <c r="Z33" i="17"/>
  <c r="V26" i="17"/>
  <c r="V33" i="17"/>
  <c r="F26" i="17"/>
  <c r="F33" i="17"/>
  <c r="B33" i="17"/>
  <c r="B26" i="17"/>
  <c r="BH45" i="1"/>
  <c r="BE23" i="8" s="1"/>
  <c r="BD45" i="1"/>
  <c r="BA23" i="8" s="1"/>
  <c r="BH44" i="1"/>
  <c r="BE22" i="8" s="1"/>
  <c r="BD44" i="1"/>
  <c r="BA22" i="8" s="1"/>
  <c r="BH43" i="1"/>
  <c r="BE21" i="8" s="1"/>
  <c r="BD43" i="1"/>
  <c r="BA21" i="8" s="1"/>
  <c r="BH42" i="1"/>
  <c r="BE20" i="8" s="1"/>
  <c r="BE34" i="8" s="1"/>
  <c r="BD42" i="1"/>
  <c r="BA20" i="8" s="1"/>
  <c r="BA34" i="8" s="1"/>
  <c r="BH41" i="1"/>
  <c r="BE19" i="8" s="1"/>
  <c r="BE44" i="8" s="1"/>
  <c r="BD41" i="1"/>
  <c r="BA19" i="8" s="1"/>
  <c r="BA44" i="8" s="1"/>
  <c r="BH40" i="1"/>
  <c r="BE18" i="8" s="1"/>
  <c r="BD40" i="1"/>
  <c r="BA18" i="8" s="1"/>
  <c r="BH39" i="1"/>
  <c r="BE17" i="8" s="1"/>
  <c r="BD39" i="1"/>
  <c r="BA17" i="8" s="1"/>
  <c r="AK26" i="8"/>
  <c r="AK33" i="8"/>
  <c r="AG26" i="8"/>
  <c r="AG33" i="8"/>
  <c r="M26" i="8"/>
  <c r="M33" i="8"/>
  <c r="AS45" i="1"/>
  <c r="AQ23" i="8" s="1"/>
  <c r="AS44" i="1"/>
  <c r="AQ22" i="8" s="1"/>
  <c r="AS43" i="1"/>
  <c r="AQ21" i="8" s="1"/>
  <c r="AS42" i="1"/>
  <c r="AQ20" i="8" s="1"/>
  <c r="AQ34" i="8" s="1"/>
  <c r="AS41" i="1"/>
  <c r="AQ19" i="8" s="1"/>
  <c r="AQ44" i="8" s="1"/>
  <c r="AS40" i="1"/>
  <c r="AQ18" i="8" s="1"/>
  <c r="AS39" i="1"/>
  <c r="AQ17" i="8" s="1"/>
  <c r="W33" i="8"/>
  <c r="W26" i="8"/>
  <c r="C33" i="8"/>
  <c r="C26" i="8"/>
  <c r="BG45" i="1"/>
  <c r="BD23" i="8" s="1"/>
  <c r="BC45" i="1"/>
  <c r="AZ23" i="8" s="1"/>
  <c r="BG44" i="1"/>
  <c r="BD22" i="8" s="1"/>
  <c r="BC44" i="1"/>
  <c r="AZ22" i="8" s="1"/>
  <c r="BG43" i="1"/>
  <c r="BD21" i="8" s="1"/>
  <c r="BC43" i="1"/>
  <c r="AZ21" i="8" s="1"/>
  <c r="BG42" i="1"/>
  <c r="BD20" i="8" s="1"/>
  <c r="BD34" i="8" s="1"/>
  <c r="BC42" i="1"/>
  <c r="AZ20" i="8" s="1"/>
  <c r="AZ34" i="8" s="1"/>
  <c r="BG41" i="1"/>
  <c r="BD19" i="8" s="1"/>
  <c r="BD44" i="8" s="1"/>
  <c r="BC41" i="1"/>
  <c r="AZ19" i="8" s="1"/>
  <c r="AZ44" i="8" s="1"/>
  <c r="BG40" i="1"/>
  <c r="BD18" i="8" s="1"/>
  <c r="BC40" i="1"/>
  <c r="AZ18" i="8" s="1"/>
  <c r="BG39" i="1"/>
  <c r="BD17" i="8" s="1"/>
  <c r="BC39" i="1"/>
  <c r="AZ17" i="8" s="1"/>
  <c r="AJ33" i="8"/>
  <c r="AJ26" i="8"/>
  <c r="AF33" i="8"/>
  <c r="AF26" i="8"/>
  <c r="S33" i="8"/>
  <c r="S26" i="8"/>
  <c r="AY45" i="1"/>
  <c r="AW23" i="8" s="1"/>
  <c r="AY44" i="1"/>
  <c r="AW22" i="8" s="1"/>
  <c r="AY43" i="1"/>
  <c r="AW21" i="8" s="1"/>
  <c r="AY42" i="1"/>
  <c r="AW20" i="8" s="1"/>
  <c r="AW34" i="8" s="1"/>
  <c r="AY41" i="1"/>
  <c r="AW19" i="8" s="1"/>
  <c r="AW44" i="8" s="1"/>
  <c r="AY40" i="1"/>
  <c r="AW18" i="8" s="1"/>
  <c r="AY39" i="1"/>
  <c r="AW17" i="8" s="1"/>
  <c r="AC26" i="8"/>
  <c r="AC33" i="8"/>
  <c r="I26" i="8"/>
  <c r="I33" i="8"/>
  <c r="P33" i="8"/>
  <c r="P26" i="8"/>
  <c r="L33" i="8"/>
  <c r="L26" i="8"/>
  <c r="AV45" i="1"/>
  <c r="AT23" i="8" s="1"/>
  <c r="AR45" i="1"/>
  <c r="AP23" i="8" s="1"/>
  <c r="AV44" i="1"/>
  <c r="AT22" i="8" s="1"/>
  <c r="AR44" i="1"/>
  <c r="AP22" i="8" s="1"/>
  <c r="AV43" i="1"/>
  <c r="AT21" i="8" s="1"/>
  <c r="AR43" i="1"/>
  <c r="AP21" i="8" s="1"/>
  <c r="AV42" i="1"/>
  <c r="AT20" i="8" s="1"/>
  <c r="AT34" i="8" s="1"/>
  <c r="AR42" i="1"/>
  <c r="AP20" i="8" s="1"/>
  <c r="AP34" i="8" s="1"/>
  <c r="AV41" i="1"/>
  <c r="AT19" i="8" s="1"/>
  <c r="AT44" i="8" s="1"/>
  <c r="AR41" i="1"/>
  <c r="AP19" i="8" s="1"/>
  <c r="AP44" i="8" s="1"/>
  <c r="AV40" i="1"/>
  <c r="AT18" i="8" s="1"/>
  <c r="AR40" i="1"/>
  <c r="AP18" i="8" s="1"/>
  <c r="AV39" i="1"/>
  <c r="AT17" i="8" s="1"/>
  <c r="AR39" i="1"/>
  <c r="AP17" i="8" s="1"/>
  <c r="Z33" i="8"/>
  <c r="Z26" i="8"/>
  <c r="V33" i="8"/>
  <c r="V26" i="8"/>
  <c r="F33" i="8"/>
  <c r="F26" i="8"/>
  <c r="B26" i="8"/>
  <c r="B33" i="8"/>
  <c r="BI18" i="1"/>
  <c r="BF22" i="3" s="1"/>
  <c r="BC17" i="1"/>
  <c r="AZ21" i="3" s="1"/>
  <c r="BC16" i="1"/>
  <c r="AZ20" i="3" s="1"/>
  <c r="AZ34" i="3" s="1"/>
  <c r="BC15" i="1"/>
  <c r="AZ19" i="3" s="1"/>
  <c r="AZ44" i="3" s="1"/>
  <c r="BB17" i="3"/>
  <c r="AH17" i="3"/>
  <c r="P19" i="1"/>
  <c r="P23" i="3" s="1"/>
  <c r="R17" i="1"/>
  <c r="R21" i="3" s="1"/>
  <c r="N15" i="1"/>
  <c r="N19" i="3" s="1"/>
  <c r="N44" i="3" s="1"/>
  <c r="P14" i="1"/>
  <c r="P18" i="3" s="1"/>
  <c r="P13" i="1"/>
  <c r="AX19" i="1"/>
  <c r="AV23" i="3" s="1"/>
  <c r="AR19" i="1"/>
  <c r="AP23" i="3" s="1"/>
  <c r="AT17" i="1"/>
  <c r="AR21" i="3" s="1"/>
  <c r="AV16" i="1"/>
  <c r="AT20" i="3" s="1"/>
  <c r="AT34" i="3" s="1"/>
  <c r="AV15" i="1"/>
  <c r="AT19" i="3" s="1"/>
  <c r="AT44" i="3" s="1"/>
  <c r="AX14" i="1"/>
  <c r="AV18" i="3" s="1"/>
  <c r="AR14" i="1"/>
  <c r="AP18" i="3" s="1"/>
  <c r="AR13" i="1"/>
  <c r="Z17" i="3"/>
  <c r="D17" i="3"/>
  <c r="BH19" i="1"/>
  <c r="BE23" i="3" s="1"/>
  <c r="BD19" i="1"/>
  <c r="BA23" i="3" s="1"/>
  <c r="BH18" i="1"/>
  <c r="BE22" i="3" s="1"/>
  <c r="BD18" i="1"/>
  <c r="BA22" i="3" s="1"/>
  <c r="BH17" i="1"/>
  <c r="BE21" i="3" s="1"/>
  <c r="BD17" i="1"/>
  <c r="BA21" i="3" s="1"/>
  <c r="BH16" i="1"/>
  <c r="BE20" i="3" s="1"/>
  <c r="BE34" i="3" s="1"/>
  <c r="BD16" i="1"/>
  <c r="BA20" i="3" s="1"/>
  <c r="BA34" i="3" s="1"/>
  <c r="BH15" i="1"/>
  <c r="BE19" i="3" s="1"/>
  <c r="BE44" i="3" s="1"/>
  <c r="BD15" i="1"/>
  <c r="BA19" i="3" s="1"/>
  <c r="BA44" i="3" s="1"/>
  <c r="BH14" i="1"/>
  <c r="BE18" i="3" s="1"/>
  <c r="BD14" i="1"/>
  <c r="BA18" i="3" s="1"/>
  <c r="BH13" i="1"/>
  <c r="BD13" i="1"/>
  <c r="AK17" i="3"/>
  <c r="AG17" i="3"/>
  <c r="Q19" i="1"/>
  <c r="Q23" i="3" s="1"/>
  <c r="M19" i="1"/>
  <c r="M23" i="3" s="1"/>
  <c r="Q17" i="1"/>
  <c r="Q21" i="3" s="1"/>
  <c r="M17" i="1"/>
  <c r="M21" i="3" s="1"/>
  <c r="Q15" i="1"/>
  <c r="Q19" i="3" s="1"/>
  <c r="Q44" i="3" s="1"/>
  <c r="M15" i="1"/>
  <c r="M19" i="3" s="1"/>
  <c r="M44" i="3" s="1"/>
  <c r="Q14" i="1"/>
  <c r="Q18" i="3" s="1"/>
  <c r="M14" i="1"/>
  <c r="M18" i="3" s="1"/>
  <c r="Q13" i="1"/>
  <c r="M13" i="1"/>
  <c r="AW19" i="1"/>
  <c r="AU23" i="3" s="1"/>
  <c r="AS19" i="1"/>
  <c r="AQ23" i="3" s="1"/>
  <c r="AW18" i="1"/>
  <c r="AU22" i="3" s="1"/>
  <c r="AS18" i="1"/>
  <c r="AQ22" i="3" s="1"/>
  <c r="AW17" i="1"/>
  <c r="AU21" i="3" s="1"/>
  <c r="AS17" i="1"/>
  <c r="AQ21" i="3" s="1"/>
  <c r="AW16" i="1"/>
  <c r="AU20" i="3" s="1"/>
  <c r="AU34" i="3" s="1"/>
  <c r="AS16" i="1"/>
  <c r="AQ20" i="3" s="1"/>
  <c r="AQ34" i="3" s="1"/>
  <c r="AW15" i="1"/>
  <c r="AU19" i="3" s="1"/>
  <c r="AU44" i="3" s="1"/>
  <c r="AS15" i="1"/>
  <c r="AQ19" i="3" s="1"/>
  <c r="AQ44" i="3" s="1"/>
  <c r="AW14" i="1"/>
  <c r="AU18" i="3" s="1"/>
  <c r="AS14" i="1"/>
  <c r="AQ18" i="3" s="1"/>
  <c r="AW13" i="1"/>
  <c r="AS13" i="1"/>
  <c r="AA17" i="3"/>
  <c r="W17" i="3"/>
  <c r="G17" i="3"/>
  <c r="C17" i="3"/>
  <c r="BE19" i="1"/>
  <c r="BB23" i="3" s="1"/>
  <c r="BG18" i="1"/>
  <c r="BD22" i="3" s="1"/>
  <c r="BC14" i="1"/>
  <c r="AZ18" i="3" s="1"/>
  <c r="AF17" i="3"/>
  <c r="P17" i="1"/>
  <c r="P21" i="3" s="1"/>
  <c r="R14" i="1"/>
  <c r="R18" i="3" s="1"/>
  <c r="R13" i="1"/>
  <c r="AV19" i="1"/>
  <c r="AT23" i="3" s="1"/>
  <c r="AT18" i="1"/>
  <c r="AR22" i="3" s="1"/>
  <c r="AR17" i="1"/>
  <c r="AP21" i="3" s="1"/>
  <c r="AX15" i="1"/>
  <c r="AV19" i="3" s="1"/>
  <c r="AV44" i="3" s="1"/>
  <c r="AT14" i="1"/>
  <c r="AR18" i="3" s="1"/>
  <c r="AT13" i="1"/>
  <c r="B17" i="3"/>
  <c r="B26" i="3" s="1"/>
  <c r="BG127" i="1"/>
  <c r="BD23" i="16" s="1"/>
  <c r="BC127" i="1"/>
  <c r="AZ23" i="16" s="1"/>
  <c r="BG126" i="1"/>
  <c r="BD22" i="16" s="1"/>
  <c r="BC126" i="1"/>
  <c r="AZ22" i="16" s="1"/>
  <c r="BG125" i="1"/>
  <c r="BD21" i="16" s="1"/>
  <c r="BC125" i="1"/>
  <c r="AZ21" i="16" s="1"/>
  <c r="BG124" i="1"/>
  <c r="BD20" i="16" s="1"/>
  <c r="BD34" i="16" s="1"/>
  <c r="BC124" i="1"/>
  <c r="AZ20" i="16" s="1"/>
  <c r="AZ34" i="16" s="1"/>
  <c r="BG123" i="1"/>
  <c r="BD19" i="16" s="1"/>
  <c r="BD44" i="16" s="1"/>
  <c r="BC123" i="1"/>
  <c r="AZ19" i="16" s="1"/>
  <c r="AZ44" i="16" s="1"/>
  <c r="BG122" i="1"/>
  <c r="BD18" i="16" s="1"/>
  <c r="BC122" i="1"/>
  <c r="AZ18" i="16" s="1"/>
  <c r="BG121" i="1"/>
  <c r="BD17" i="16" s="1"/>
  <c r="BC121" i="1"/>
  <c r="AZ17" i="16" s="1"/>
  <c r="AJ33" i="16"/>
  <c r="AJ26" i="16"/>
  <c r="AF33" i="16"/>
  <c r="AF26" i="16"/>
  <c r="P33" i="16"/>
  <c r="P26" i="16"/>
  <c r="L33" i="16"/>
  <c r="L26" i="16"/>
  <c r="AV127" i="1"/>
  <c r="AT23" i="16" s="1"/>
  <c r="AR127" i="1"/>
  <c r="AP23" i="16" s="1"/>
  <c r="AV126" i="1"/>
  <c r="AT22" i="16" s="1"/>
  <c r="AR126" i="1"/>
  <c r="AP22" i="16" s="1"/>
  <c r="AV125" i="1"/>
  <c r="AT21" i="16" s="1"/>
  <c r="AR125" i="1"/>
  <c r="AP21" i="16" s="1"/>
  <c r="AV124" i="1"/>
  <c r="AT20" i="16" s="1"/>
  <c r="AT34" i="16" s="1"/>
  <c r="AR124" i="1"/>
  <c r="AP20" i="16" s="1"/>
  <c r="AP34" i="16" s="1"/>
  <c r="AV123" i="1"/>
  <c r="AT19" i="16" s="1"/>
  <c r="AT44" i="16" s="1"/>
  <c r="AR123" i="1"/>
  <c r="AP19" i="16" s="1"/>
  <c r="AP44" i="16" s="1"/>
  <c r="AV122" i="1"/>
  <c r="AT18" i="16" s="1"/>
  <c r="AR122" i="1"/>
  <c r="AP18" i="16" s="1"/>
  <c r="AV121" i="1"/>
  <c r="AT17" i="16" s="1"/>
  <c r="AR121" i="1"/>
  <c r="AP17" i="16" s="1"/>
  <c r="B3" i="16" s="1"/>
  <c r="Z33" i="16"/>
  <c r="Z26" i="16"/>
  <c r="V33" i="16"/>
  <c r="V26" i="16"/>
  <c r="F33" i="16"/>
  <c r="F26" i="16"/>
  <c r="F3" i="16"/>
  <c r="F126" i="21" s="1"/>
  <c r="B26" i="16"/>
  <c r="B33" i="16"/>
  <c r="BJ127" i="1"/>
  <c r="BG23" i="16" s="1"/>
  <c r="BF127" i="1"/>
  <c r="BC23" i="16" s="1"/>
  <c r="BJ126" i="1"/>
  <c r="BG22" i="16" s="1"/>
  <c r="BF126" i="1"/>
  <c r="BC22" i="16" s="1"/>
  <c r="BJ125" i="1"/>
  <c r="BG21" i="16" s="1"/>
  <c r="BF125" i="1"/>
  <c r="BC21" i="16" s="1"/>
  <c r="BJ124" i="1"/>
  <c r="BG20" i="16" s="1"/>
  <c r="BG34" i="16" s="1"/>
  <c r="BF124" i="1"/>
  <c r="BC20" i="16" s="1"/>
  <c r="BC34" i="16" s="1"/>
  <c r="BJ123" i="1"/>
  <c r="BG19" i="16" s="1"/>
  <c r="BG44" i="16" s="1"/>
  <c r="BF123" i="1"/>
  <c r="BC19" i="16" s="1"/>
  <c r="BC44" i="16" s="1"/>
  <c r="BJ122" i="1"/>
  <c r="BG18" i="16" s="1"/>
  <c r="BF122" i="1"/>
  <c r="BC18" i="16" s="1"/>
  <c r="BJ121" i="1"/>
  <c r="BG17" i="16" s="1"/>
  <c r="BF121" i="1"/>
  <c r="BC17" i="16" s="1"/>
  <c r="AM33" i="16"/>
  <c r="AM26" i="16"/>
  <c r="AI33" i="16"/>
  <c r="AI26" i="16"/>
  <c r="S33" i="16"/>
  <c r="S26" i="16"/>
  <c r="O33" i="16"/>
  <c r="O26" i="16"/>
  <c r="AY127" i="1"/>
  <c r="AW23" i="16" s="1"/>
  <c r="AU127" i="1"/>
  <c r="AS23" i="16" s="1"/>
  <c r="AY126" i="1"/>
  <c r="AW22" i="16" s="1"/>
  <c r="AU126" i="1"/>
  <c r="AS22" i="16" s="1"/>
  <c r="AY125" i="1"/>
  <c r="AW21" i="16" s="1"/>
  <c r="AU125" i="1"/>
  <c r="AS21" i="16" s="1"/>
  <c r="AY124" i="1"/>
  <c r="AW20" i="16" s="1"/>
  <c r="AW34" i="16" s="1"/>
  <c r="AU124" i="1"/>
  <c r="AS20" i="16" s="1"/>
  <c r="AS34" i="16" s="1"/>
  <c r="AY123" i="1"/>
  <c r="AW19" i="16" s="1"/>
  <c r="AW44" i="16" s="1"/>
  <c r="AU123" i="1"/>
  <c r="AS19" i="16" s="1"/>
  <c r="AS44" i="16" s="1"/>
  <c r="AY122" i="1"/>
  <c r="AW18" i="16" s="1"/>
  <c r="AU122" i="1"/>
  <c r="AS18" i="16" s="1"/>
  <c r="AY121" i="1"/>
  <c r="AW17" i="16" s="1"/>
  <c r="I3" i="16" s="1"/>
  <c r="I126" i="21" s="1"/>
  <c r="AU121" i="1"/>
  <c r="AS17" i="16" s="1"/>
  <c r="AC33" i="16"/>
  <c r="AC26" i="16"/>
  <c r="Y33" i="16"/>
  <c r="Y26" i="16"/>
  <c r="I33" i="16"/>
  <c r="I26" i="16"/>
  <c r="E26" i="16"/>
  <c r="E33" i="16"/>
  <c r="BG114" i="1"/>
  <c r="BD23" i="15" s="1"/>
  <c r="BC114" i="1"/>
  <c r="AZ23" i="15" s="1"/>
  <c r="BG113" i="1"/>
  <c r="BD22" i="15" s="1"/>
  <c r="BC113" i="1"/>
  <c r="AZ22" i="15" s="1"/>
  <c r="BG112" i="1"/>
  <c r="BD21" i="15" s="1"/>
  <c r="BC112" i="1"/>
  <c r="AZ21" i="15" s="1"/>
  <c r="BG111" i="1"/>
  <c r="BD20" i="15" s="1"/>
  <c r="BD34" i="15" s="1"/>
  <c r="BC111" i="1"/>
  <c r="AZ20" i="15" s="1"/>
  <c r="AZ34" i="15" s="1"/>
  <c r="BG110" i="1"/>
  <c r="BD19" i="15" s="1"/>
  <c r="BD44" i="15" s="1"/>
  <c r="BC110" i="1"/>
  <c r="AZ19" i="15" s="1"/>
  <c r="AZ44" i="15" s="1"/>
  <c r="BG109" i="1"/>
  <c r="BD18" i="15" s="1"/>
  <c r="BC109" i="1"/>
  <c r="AZ18" i="15" s="1"/>
  <c r="BG108" i="1"/>
  <c r="BD17" i="15" s="1"/>
  <c r="BC108" i="1"/>
  <c r="AZ17" i="15" s="1"/>
  <c r="AJ33" i="15"/>
  <c r="AJ26" i="15"/>
  <c r="AF33" i="15"/>
  <c r="AF26" i="15"/>
  <c r="P33" i="15"/>
  <c r="P26" i="15"/>
  <c r="L33" i="15"/>
  <c r="L26" i="15"/>
  <c r="AV114" i="1"/>
  <c r="AT23" i="15" s="1"/>
  <c r="AR114" i="1"/>
  <c r="AP23" i="15" s="1"/>
  <c r="AV113" i="1"/>
  <c r="AT22" i="15" s="1"/>
  <c r="AR113" i="1"/>
  <c r="AP22" i="15" s="1"/>
  <c r="AV112" i="1"/>
  <c r="AT21" i="15" s="1"/>
  <c r="AR112" i="1"/>
  <c r="AP21" i="15" s="1"/>
  <c r="AV111" i="1"/>
  <c r="AT20" i="15" s="1"/>
  <c r="AT34" i="15" s="1"/>
  <c r="AR111" i="1"/>
  <c r="AP20" i="15" s="1"/>
  <c r="AP34" i="15" s="1"/>
  <c r="AV110" i="1"/>
  <c r="AT19" i="15" s="1"/>
  <c r="AT44" i="15" s="1"/>
  <c r="AR110" i="1"/>
  <c r="AP19" i="15" s="1"/>
  <c r="AP44" i="15" s="1"/>
  <c r="AV109" i="1"/>
  <c r="AT18" i="15" s="1"/>
  <c r="AR109" i="1"/>
  <c r="AP18" i="15" s="1"/>
  <c r="AV108" i="1"/>
  <c r="AT17" i="15" s="1"/>
  <c r="AR108" i="1"/>
  <c r="AP17" i="15" s="1"/>
  <c r="Z33" i="15"/>
  <c r="Z26" i="15"/>
  <c r="V33" i="15"/>
  <c r="V26" i="15"/>
  <c r="F33" i="15"/>
  <c r="F26" i="15"/>
  <c r="B26" i="15"/>
  <c r="B33" i="15"/>
  <c r="BH114" i="1"/>
  <c r="BE23" i="15" s="1"/>
  <c r="BD114" i="1"/>
  <c r="BA23" i="15" s="1"/>
  <c r="BH113" i="1"/>
  <c r="BE22" i="15" s="1"/>
  <c r="BD113" i="1"/>
  <c r="BA22" i="15" s="1"/>
  <c r="BH112" i="1"/>
  <c r="BE21" i="15" s="1"/>
  <c r="BD112" i="1"/>
  <c r="BA21" i="15" s="1"/>
  <c r="BH111" i="1"/>
  <c r="BE20" i="15" s="1"/>
  <c r="BE34" i="15" s="1"/>
  <c r="BD111" i="1"/>
  <c r="BA20" i="15" s="1"/>
  <c r="BA34" i="15" s="1"/>
  <c r="BH110" i="1"/>
  <c r="BE19" i="15" s="1"/>
  <c r="BE44" i="15" s="1"/>
  <c r="BD110" i="1"/>
  <c r="BA19" i="15" s="1"/>
  <c r="BA44" i="15" s="1"/>
  <c r="BH109" i="1"/>
  <c r="BE18" i="15" s="1"/>
  <c r="BD109" i="1"/>
  <c r="BA18" i="15" s="1"/>
  <c r="BH108" i="1"/>
  <c r="BE17" i="15" s="1"/>
  <c r="BD108" i="1"/>
  <c r="BA17" i="15" s="1"/>
  <c r="AK33" i="15"/>
  <c r="AK26" i="15"/>
  <c r="AG33" i="15"/>
  <c r="AG26" i="15"/>
  <c r="Q33" i="15"/>
  <c r="Q26" i="15"/>
  <c r="M33" i="15"/>
  <c r="M26" i="15"/>
  <c r="AW114" i="1"/>
  <c r="AU23" i="15" s="1"/>
  <c r="AS114" i="1"/>
  <c r="AQ23" i="15" s="1"/>
  <c r="AW113" i="1"/>
  <c r="AU22" i="15" s="1"/>
  <c r="AS113" i="1"/>
  <c r="AQ22" i="15" s="1"/>
  <c r="AW112" i="1"/>
  <c r="AU21" i="15" s="1"/>
  <c r="AS112" i="1"/>
  <c r="AQ21" i="15" s="1"/>
  <c r="AW111" i="1"/>
  <c r="AU20" i="15" s="1"/>
  <c r="AU34" i="15" s="1"/>
  <c r="AS111" i="1"/>
  <c r="AQ20" i="15" s="1"/>
  <c r="AQ34" i="15" s="1"/>
  <c r="AW110" i="1"/>
  <c r="AU19" i="15" s="1"/>
  <c r="AU44" i="15" s="1"/>
  <c r="AS110" i="1"/>
  <c r="AQ19" i="15" s="1"/>
  <c r="AQ44" i="15" s="1"/>
  <c r="AW109" i="1"/>
  <c r="AU18" i="15" s="1"/>
  <c r="AS109" i="1"/>
  <c r="AQ18" i="15" s="1"/>
  <c r="AW108" i="1"/>
  <c r="AU17" i="15" s="1"/>
  <c r="AS108" i="1"/>
  <c r="AQ17" i="15" s="1"/>
  <c r="AA33" i="15"/>
  <c r="AA26" i="15"/>
  <c r="W33" i="15"/>
  <c r="W26" i="15"/>
  <c r="G33" i="15"/>
  <c r="G26" i="15"/>
  <c r="C26" i="15"/>
  <c r="C33" i="15"/>
  <c r="BG100" i="1"/>
  <c r="BD23" i="13" s="1"/>
  <c r="BC100" i="1"/>
  <c r="AZ23" i="13" s="1"/>
  <c r="BG99" i="1"/>
  <c r="BD22" i="13" s="1"/>
  <c r="BC99" i="1"/>
  <c r="AZ22" i="13" s="1"/>
  <c r="BG98" i="1"/>
  <c r="BD21" i="13" s="1"/>
  <c r="BC98" i="1"/>
  <c r="AZ21" i="13" s="1"/>
  <c r="BG97" i="1"/>
  <c r="BD20" i="13" s="1"/>
  <c r="BD34" i="13" s="1"/>
  <c r="BC97" i="1"/>
  <c r="AZ20" i="13" s="1"/>
  <c r="AZ34" i="13" s="1"/>
  <c r="BG96" i="1"/>
  <c r="BD19" i="13" s="1"/>
  <c r="BD44" i="13" s="1"/>
  <c r="BC96" i="1"/>
  <c r="AZ19" i="13" s="1"/>
  <c r="AZ44" i="13" s="1"/>
  <c r="BG95" i="1"/>
  <c r="BD18" i="13" s="1"/>
  <c r="BC95" i="1"/>
  <c r="AZ18" i="13" s="1"/>
  <c r="BG94" i="1"/>
  <c r="BC94" i="1"/>
  <c r="AJ17" i="13"/>
  <c r="AF17" i="13"/>
  <c r="P100" i="1"/>
  <c r="P23" i="13" s="1"/>
  <c r="L100" i="1"/>
  <c r="L23" i="13" s="1"/>
  <c r="P99" i="1"/>
  <c r="P22" i="13" s="1"/>
  <c r="L99" i="1"/>
  <c r="L22" i="13" s="1"/>
  <c r="P98" i="1"/>
  <c r="P21" i="13" s="1"/>
  <c r="L98" i="1"/>
  <c r="L21" i="13" s="1"/>
  <c r="P95" i="1"/>
  <c r="P18" i="13" s="1"/>
  <c r="L95" i="1"/>
  <c r="L18" i="13" s="1"/>
  <c r="P94" i="1"/>
  <c r="L94" i="1"/>
  <c r="AV100" i="1"/>
  <c r="AT23" i="13" s="1"/>
  <c r="AR100" i="1"/>
  <c r="AP23" i="13" s="1"/>
  <c r="AV99" i="1"/>
  <c r="AT22" i="13" s="1"/>
  <c r="AR99" i="1"/>
  <c r="AP22" i="13" s="1"/>
  <c r="AV98" i="1"/>
  <c r="AT21" i="13" s="1"/>
  <c r="AR98" i="1"/>
  <c r="AP21" i="13" s="1"/>
  <c r="AV97" i="1"/>
  <c r="AT20" i="13" s="1"/>
  <c r="AT34" i="13" s="1"/>
  <c r="AR97" i="1"/>
  <c r="AP20" i="13" s="1"/>
  <c r="AP34" i="13" s="1"/>
  <c r="AV96" i="1"/>
  <c r="AT19" i="13" s="1"/>
  <c r="AT44" i="13" s="1"/>
  <c r="AR96" i="1"/>
  <c r="AP19" i="13" s="1"/>
  <c r="AP44" i="13" s="1"/>
  <c r="AV95" i="1"/>
  <c r="AT18" i="13" s="1"/>
  <c r="AR95" i="1"/>
  <c r="AP18" i="13" s="1"/>
  <c r="AV94" i="1"/>
  <c r="AR94" i="1"/>
  <c r="Z17" i="13"/>
  <c r="V17" i="13"/>
  <c r="F17" i="13"/>
  <c r="B17" i="13"/>
  <c r="BH100" i="1"/>
  <c r="BE23" i="13" s="1"/>
  <c r="BD100" i="1"/>
  <c r="BA23" i="13" s="1"/>
  <c r="BH99" i="1"/>
  <c r="BE22" i="13" s="1"/>
  <c r="BD99" i="1"/>
  <c r="BA22" i="13" s="1"/>
  <c r="BH98" i="1"/>
  <c r="BE21" i="13" s="1"/>
  <c r="BD98" i="1"/>
  <c r="BA21" i="13" s="1"/>
  <c r="BH97" i="1"/>
  <c r="BE20" i="13" s="1"/>
  <c r="BE34" i="13" s="1"/>
  <c r="BD97" i="1"/>
  <c r="BA20" i="13" s="1"/>
  <c r="BA34" i="13" s="1"/>
  <c r="BH96" i="1"/>
  <c r="BE19" i="13" s="1"/>
  <c r="BE44" i="13" s="1"/>
  <c r="BD96" i="1"/>
  <c r="BA19" i="13" s="1"/>
  <c r="BA44" i="13" s="1"/>
  <c r="BH95" i="1"/>
  <c r="BE18" i="13" s="1"/>
  <c r="BD95" i="1"/>
  <c r="BA18" i="13" s="1"/>
  <c r="BH94" i="1"/>
  <c r="BD94" i="1"/>
  <c r="AK17" i="13"/>
  <c r="AG17" i="13"/>
  <c r="Q100" i="1"/>
  <c r="Q23" i="13" s="1"/>
  <c r="M100" i="1"/>
  <c r="M23" i="13" s="1"/>
  <c r="Q99" i="1"/>
  <c r="Q22" i="13" s="1"/>
  <c r="M99" i="1"/>
  <c r="M22" i="13" s="1"/>
  <c r="Q98" i="1"/>
  <c r="Q21" i="13" s="1"/>
  <c r="M98" i="1"/>
  <c r="M21" i="13" s="1"/>
  <c r="Q95" i="1"/>
  <c r="Q18" i="13" s="1"/>
  <c r="M95" i="1"/>
  <c r="M18" i="13" s="1"/>
  <c r="Q94" i="1"/>
  <c r="M94" i="1"/>
  <c r="AW100" i="1"/>
  <c r="AU23" i="13" s="1"/>
  <c r="AS100" i="1"/>
  <c r="AQ23" i="13" s="1"/>
  <c r="AW99" i="1"/>
  <c r="AU22" i="13" s="1"/>
  <c r="AS99" i="1"/>
  <c r="AQ22" i="13" s="1"/>
  <c r="AW98" i="1"/>
  <c r="AU21" i="13" s="1"/>
  <c r="AS98" i="1"/>
  <c r="AQ21" i="13" s="1"/>
  <c r="AW97" i="1"/>
  <c r="AU20" i="13" s="1"/>
  <c r="AU34" i="13" s="1"/>
  <c r="AS97" i="1"/>
  <c r="AQ20" i="13" s="1"/>
  <c r="AQ34" i="13" s="1"/>
  <c r="AW96" i="1"/>
  <c r="AU19" i="13" s="1"/>
  <c r="AU44" i="13" s="1"/>
  <c r="AS96" i="1"/>
  <c r="AQ19" i="13" s="1"/>
  <c r="AQ44" i="13" s="1"/>
  <c r="AW95" i="1"/>
  <c r="AU18" i="13" s="1"/>
  <c r="AS95" i="1"/>
  <c r="AQ18" i="13" s="1"/>
  <c r="AW94" i="1"/>
  <c r="AS94" i="1"/>
  <c r="AA17" i="13"/>
  <c r="W17" i="13"/>
  <c r="G17" i="13"/>
  <c r="C17" i="13"/>
  <c r="BG86" i="1"/>
  <c r="BD23" i="12" s="1"/>
  <c r="BC86" i="1"/>
  <c r="AZ23" i="12" s="1"/>
  <c r="BG85" i="1"/>
  <c r="BD22" i="12" s="1"/>
  <c r="BC85" i="1"/>
  <c r="AZ22" i="12" s="1"/>
  <c r="BG84" i="1"/>
  <c r="BD21" i="12" s="1"/>
  <c r="BC84" i="1"/>
  <c r="AZ21" i="12" s="1"/>
  <c r="BG83" i="1"/>
  <c r="BD20" i="12" s="1"/>
  <c r="BD34" i="12" s="1"/>
  <c r="BC83" i="1"/>
  <c r="AZ20" i="12" s="1"/>
  <c r="AZ34" i="12" s="1"/>
  <c r="BG82" i="1"/>
  <c r="BD19" i="12" s="1"/>
  <c r="BD44" i="12" s="1"/>
  <c r="BC82" i="1"/>
  <c r="AZ19" i="12" s="1"/>
  <c r="AZ44" i="12" s="1"/>
  <c r="BG81" i="1"/>
  <c r="BD18" i="12" s="1"/>
  <c r="BC81" i="1"/>
  <c r="AZ18" i="12" s="1"/>
  <c r="BG80" i="1"/>
  <c r="BC80" i="1"/>
  <c r="AJ17" i="12"/>
  <c r="AF17" i="12"/>
  <c r="P86" i="1"/>
  <c r="P23" i="12" s="1"/>
  <c r="L86" i="1"/>
  <c r="L23" i="12" s="1"/>
  <c r="P22" i="12"/>
  <c r="L22" i="12"/>
  <c r="P84" i="1"/>
  <c r="P21" i="12" s="1"/>
  <c r="L84" i="1"/>
  <c r="L21" i="12" s="1"/>
  <c r="P81" i="1"/>
  <c r="P18" i="12" s="1"/>
  <c r="L81" i="1"/>
  <c r="L18" i="12" s="1"/>
  <c r="P80" i="1"/>
  <c r="L80" i="1"/>
  <c r="AV86" i="1"/>
  <c r="AT23" i="12" s="1"/>
  <c r="AR86" i="1"/>
  <c r="AP23" i="12" s="1"/>
  <c r="AV85" i="1"/>
  <c r="AT22" i="12" s="1"/>
  <c r="AR85" i="1"/>
  <c r="AP22" i="12" s="1"/>
  <c r="AV84" i="1"/>
  <c r="AT21" i="12" s="1"/>
  <c r="AR84" i="1"/>
  <c r="AP21" i="12" s="1"/>
  <c r="AV83" i="1"/>
  <c r="AT20" i="12" s="1"/>
  <c r="AT34" i="12" s="1"/>
  <c r="AR83" i="1"/>
  <c r="AP20" i="12" s="1"/>
  <c r="AP34" i="12" s="1"/>
  <c r="AV82" i="1"/>
  <c r="AT19" i="12" s="1"/>
  <c r="AT44" i="12" s="1"/>
  <c r="AR82" i="1"/>
  <c r="AP19" i="12" s="1"/>
  <c r="AP44" i="12" s="1"/>
  <c r="AV81" i="1"/>
  <c r="AT18" i="12" s="1"/>
  <c r="AR81" i="1"/>
  <c r="AP18" i="12" s="1"/>
  <c r="AV80" i="1"/>
  <c r="AR80" i="1"/>
  <c r="Z17" i="12"/>
  <c r="V17" i="12"/>
  <c r="F17" i="12"/>
  <c r="B17" i="12"/>
  <c r="BH86" i="1"/>
  <c r="BE23" i="12" s="1"/>
  <c r="BD86" i="1"/>
  <c r="BA23" i="12" s="1"/>
  <c r="BH85" i="1"/>
  <c r="BE22" i="12" s="1"/>
  <c r="BD85" i="1"/>
  <c r="BA22" i="12" s="1"/>
  <c r="BH84" i="1"/>
  <c r="BE21" i="12" s="1"/>
  <c r="BD84" i="1"/>
  <c r="BA21" i="12" s="1"/>
  <c r="BH83" i="1"/>
  <c r="BE20" i="12" s="1"/>
  <c r="BE34" i="12" s="1"/>
  <c r="BD83" i="1"/>
  <c r="BA20" i="12" s="1"/>
  <c r="BA34" i="12" s="1"/>
  <c r="BH82" i="1"/>
  <c r="BE19" i="12" s="1"/>
  <c r="BE44" i="12" s="1"/>
  <c r="BD82" i="1"/>
  <c r="BA19" i="12" s="1"/>
  <c r="BA44" i="12" s="1"/>
  <c r="BH81" i="1"/>
  <c r="BE18" i="12" s="1"/>
  <c r="BD81" i="1"/>
  <c r="BA18" i="12" s="1"/>
  <c r="BH80" i="1"/>
  <c r="BD80" i="1"/>
  <c r="AK17" i="12"/>
  <c r="AG17" i="12"/>
  <c r="Q86" i="1"/>
  <c r="Q23" i="12" s="1"/>
  <c r="M86" i="1"/>
  <c r="M23" i="12" s="1"/>
  <c r="Q22" i="12"/>
  <c r="M22" i="12"/>
  <c r="Q84" i="1"/>
  <c r="Q21" i="12" s="1"/>
  <c r="M84" i="1"/>
  <c r="M21" i="12" s="1"/>
  <c r="Q81" i="1"/>
  <c r="Q18" i="12" s="1"/>
  <c r="M81" i="1"/>
  <c r="M18" i="12" s="1"/>
  <c r="Q80" i="1"/>
  <c r="M80" i="1"/>
  <c r="AW86" i="1"/>
  <c r="AU23" i="12" s="1"/>
  <c r="AS86" i="1"/>
  <c r="AQ23" i="12" s="1"/>
  <c r="AW85" i="1"/>
  <c r="AU22" i="12" s="1"/>
  <c r="AS85" i="1"/>
  <c r="AQ22" i="12" s="1"/>
  <c r="AW84" i="1"/>
  <c r="AU21" i="12" s="1"/>
  <c r="AS84" i="1"/>
  <c r="AQ21" i="12" s="1"/>
  <c r="AW83" i="1"/>
  <c r="AU20" i="12" s="1"/>
  <c r="AU34" i="12" s="1"/>
  <c r="AS83" i="1"/>
  <c r="AQ20" i="12" s="1"/>
  <c r="AQ34" i="12" s="1"/>
  <c r="AW82" i="1"/>
  <c r="AU19" i="12" s="1"/>
  <c r="AU44" i="12" s="1"/>
  <c r="AS82" i="1"/>
  <c r="AQ19" i="12" s="1"/>
  <c r="AQ44" i="12" s="1"/>
  <c r="AW81" i="1"/>
  <c r="AU18" i="12" s="1"/>
  <c r="AS81" i="1"/>
  <c r="AQ18" i="12" s="1"/>
  <c r="AW80" i="1"/>
  <c r="AS80" i="1"/>
  <c r="AA17" i="12"/>
  <c r="W17" i="12"/>
  <c r="G17" i="12"/>
  <c r="C17" i="12"/>
  <c r="BG73" i="1"/>
  <c r="BD23" i="11" s="1"/>
  <c r="BC73" i="1"/>
  <c r="AZ23" i="11" s="1"/>
  <c r="BG72" i="1"/>
  <c r="BD22" i="11" s="1"/>
  <c r="BC72" i="1"/>
  <c r="AZ22" i="11" s="1"/>
  <c r="BG71" i="1"/>
  <c r="BD21" i="11" s="1"/>
  <c r="BC71" i="1"/>
  <c r="AZ21" i="11" s="1"/>
  <c r="BG70" i="1"/>
  <c r="BD20" i="11" s="1"/>
  <c r="BD34" i="11" s="1"/>
  <c r="BC70" i="1"/>
  <c r="AZ20" i="11" s="1"/>
  <c r="AZ34" i="11" s="1"/>
  <c r="BG69" i="1"/>
  <c r="BD19" i="11" s="1"/>
  <c r="BD44" i="11" s="1"/>
  <c r="BC69" i="1"/>
  <c r="AZ19" i="11" s="1"/>
  <c r="AZ44" i="11" s="1"/>
  <c r="BG68" i="1"/>
  <c r="BD18" i="11" s="1"/>
  <c r="BC68" i="1"/>
  <c r="AZ18" i="11" s="1"/>
  <c r="BG67" i="1"/>
  <c r="BC67" i="1"/>
  <c r="AJ17" i="11"/>
  <c r="AF17" i="11"/>
  <c r="P73" i="1"/>
  <c r="P23" i="11" s="1"/>
  <c r="L73" i="1"/>
  <c r="L23" i="11" s="1"/>
  <c r="P72" i="1"/>
  <c r="P22" i="11" s="1"/>
  <c r="L72" i="1"/>
  <c r="L22" i="11" s="1"/>
  <c r="P71" i="1"/>
  <c r="P21" i="11" s="1"/>
  <c r="L71" i="1"/>
  <c r="L21" i="11" s="1"/>
  <c r="P68" i="1"/>
  <c r="P18" i="11" s="1"/>
  <c r="L68" i="1"/>
  <c r="L18" i="11" s="1"/>
  <c r="P67" i="1"/>
  <c r="L67" i="1"/>
  <c r="AV73" i="1"/>
  <c r="AT23" i="11" s="1"/>
  <c r="AR73" i="1"/>
  <c r="AP23" i="11" s="1"/>
  <c r="AV72" i="1"/>
  <c r="AT22" i="11" s="1"/>
  <c r="AR72" i="1"/>
  <c r="AP22" i="11" s="1"/>
  <c r="AV71" i="1"/>
  <c r="AT21" i="11" s="1"/>
  <c r="AR71" i="1"/>
  <c r="AP21" i="11" s="1"/>
  <c r="AV70" i="1"/>
  <c r="AT20" i="11" s="1"/>
  <c r="AT34" i="11" s="1"/>
  <c r="AR70" i="1"/>
  <c r="AP20" i="11" s="1"/>
  <c r="AP34" i="11" s="1"/>
  <c r="AV69" i="1"/>
  <c r="AT19" i="11" s="1"/>
  <c r="AT44" i="11" s="1"/>
  <c r="AR69" i="1"/>
  <c r="AP19" i="11" s="1"/>
  <c r="AP44" i="11" s="1"/>
  <c r="AV68" i="1"/>
  <c r="AT18" i="11" s="1"/>
  <c r="AR68" i="1"/>
  <c r="AP18" i="11" s="1"/>
  <c r="AV67" i="1"/>
  <c r="AR67" i="1"/>
  <c r="Z17" i="11"/>
  <c r="V17" i="11"/>
  <c r="F17" i="11"/>
  <c r="B17" i="11"/>
  <c r="BH73" i="1"/>
  <c r="BE23" i="11" s="1"/>
  <c r="BD73" i="1"/>
  <c r="BA23" i="11" s="1"/>
  <c r="BH72" i="1"/>
  <c r="BE22" i="11" s="1"/>
  <c r="BD72" i="1"/>
  <c r="BA22" i="11" s="1"/>
  <c r="BH71" i="1"/>
  <c r="BE21" i="11" s="1"/>
  <c r="BD71" i="1"/>
  <c r="BA21" i="11" s="1"/>
  <c r="BH70" i="1"/>
  <c r="BE20" i="11" s="1"/>
  <c r="BE34" i="11" s="1"/>
  <c r="BD70" i="1"/>
  <c r="BA20" i="11" s="1"/>
  <c r="BA34" i="11" s="1"/>
  <c r="BH69" i="1"/>
  <c r="BE19" i="11" s="1"/>
  <c r="BE44" i="11" s="1"/>
  <c r="BD69" i="1"/>
  <c r="BA19" i="11" s="1"/>
  <c r="BA44" i="11" s="1"/>
  <c r="BH68" i="1"/>
  <c r="BE18" i="11" s="1"/>
  <c r="BD68" i="1"/>
  <c r="BA18" i="11" s="1"/>
  <c r="BH67" i="1"/>
  <c r="BD67" i="1"/>
  <c r="AK17" i="11"/>
  <c r="AG17" i="11"/>
  <c r="Q73" i="1"/>
  <c r="Q23" i="11" s="1"/>
  <c r="M73" i="1"/>
  <c r="M23" i="11" s="1"/>
  <c r="Q72" i="1"/>
  <c r="Q22" i="11" s="1"/>
  <c r="M72" i="1"/>
  <c r="M22" i="11" s="1"/>
  <c r="Q71" i="1"/>
  <c r="Q21" i="11" s="1"/>
  <c r="M71" i="1"/>
  <c r="M21" i="11" s="1"/>
  <c r="Q68" i="1"/>
  <c r="Q18" i="11" s="1"/>
  <c r="M68" i="1"/>
  <c r="M18" i="11" s="1"/>
  <c r="Q67" i="1"/>
  <c r="M67" i="1"/>
  <c r="AW73" i="1"/>
  <c r="AU23" i="11" s="1"/>
  <c r="AS73" i="1"/>
  <c r="AQ23" i="11" s="1"/>
  <c r="AW72" i="1"/>
  <c r="AU22" i="11" s="1"/>
  <c r="AS72" i="1"/>
  <c r="AQ22" i="11" s="1"/>
  <c r="AW71" i="1"/>
  <c r="AU21" i="11" s="1"/>
  <c r="AS71" i="1"/>
  <c r="AQ21" i="11" s="1"/>
  <c r="AW70" i="1"/>
  <c r="AU20" i="11" s="1"/>
  <c r="AU34" i="11" s="1"/>
  <c r="AS70" i="1"/>
  <c r="AQ20" i="11" s="1"/>
  <c r="AQ34" i="11" s="1"/>
  <c r="AW69" i="1"/>
  <c r="AU19" i="11" s="1"/>
  <c r="AU44" i="11" s="1"/>
  <c r="AS69" i="1"/>
  <c r="AQ19" i="11" s="1"/>
  <c r="AQ44" i="11" s="1"/>
  <c r="AW68" i="1"/>
  <c r="AU18" i="11" s="1"/>
  <c r="AS68" i="1"/>
  <c r="AQ18" i="11" s="1"/>
  <c r="AW67" i="1"/>
  <c r="AS67" i="1"/>
  <c r="AA17" i="11"/>
  <c r="W17" i="11"/>
  <c r="G17" i="11"/>
  <c r="C17" i="11"/>
  <c r="BD59" i="1"/>
  <c r="BA23" i="10" s="1"/>
  <c r="BD58" i="1"/>
  <c r="BA22" i="10" s="1"/>
  <c r="BD57" i="1"/>
  <c r="BA21" i="10" s="1"/>
  <c r="BD56" i="1"/>
  <c r="BA20" i="10" s="1"/>
  <c r="BA34" i="10" s="1"/>
  <c r="BD55" i="1"/>
  <c r="BA19" i="10" s="1"/>
  <c r="BA44" i="10" s="1"/>
  <c r="BD54" i="1"/>
  <c r="BA18" i="10" s="1"/>
  <c r="BD53" i="1"/>
  <c r="AG17" i="10"/>
  <c r="M59" i="1"/>
  <c r="M23" i="10" s="1"/>
  <c r="M58" i="1"/>
  <c r="M22" i="10" s="1"/>
  <c r="M57" i="1"/>
  <c r="M21" i="10" s="1"/>
  <c r="M54" i="1"/>
  <c r="M18" i="10" s="1"/>
  <c r="M53" i="1"/>
  <c r="AS59" i="1"/>
  <c r="AQ23" i="10" s="1"/>
  <c r="AS58" i="1"/>
  <c r="AQ22" i="10" s="1"/>
  <c r="AS57" i="1"/>
  <c r="AQ21" i="10" s="1"/>
  <c r="AS56" i="1"/>
  <c r="AQ20" i="10" s="1"/>
  <c r="AQ34" i="10" s="1"/>
  <c r="AS55" i="1"/>
  <c r="AQ19" i="10" s="1"/>
  <c r="AQ44" i="10" s="1"/>
  <c r="AS54" i="1"/>
  <c r="AQ18" i="10" s="1"/>
  <c r="AS53" i="1"/>
  <c r="W17" i="10"/>
  <c r="C17" i="10"/>
  <c r="BJ59" i="1"/>
  <c r="BG23" i="10" s="1"/>
  <c r="BJ58" i="1"/>
  <c r="BG22" i="10" s="1"/>
  <c r="BJ57" i="1"/>
  <c r="BG21" i="10" s="1"/>
  <c r="BJ56" i="1"/>
  <c r="BG20" i="10" s="1"/>
  <c r="BG34" i="10" s="1"/>
  <c r="BJ55" i="1"/>
  <c r="BG19" i="10" s="1"/>
  <c r="BG44" i="10" s="1"/>
  <c r="BJ54" i="1"/>
  <c r="BG18" i="10" s="1"/>
  <c r="BJ53" i="1"/>
  <c r="AM17" i="10"/>
  <c r="S59" i="1"/>
  <c r="S23" i="10" s="1"/>
  <c r="S58" i="1"/>
  <c r="S22" i="10" s="1"/>
  <c r="S57" i="1"/>
  <c r="S21" i="10" s="1"/>
  <c r="S54" i="1"/>
  <c r="S18" i="10" s="1"/>
  <c r="S53" i="1"/>
  <c r="AY59" i="1"/>
  <c r="AW23" i="10" s="1"/>
  <c r="AY58" i="1"/>
  <c r="AW22" i="10" s="1"/>
  <c r="AY57" i="1"/>
  <c r="AW21" i="10" s="1"/>
  <c r="AY56" i="1"/>
  <c r="AW20" i="10" s="1"/>
  <c r="AW34" i="10" s="1"/>
  <c r="AY55" i="1"/>
  <c r="AW19" i="10" s="1"/>
  <c r="AW44" i="10" s="1"/>
  <c r="AY54" i="1"/>
  <c r="AW18" i="10" s="1"/>
  <c r="AY53" i="1"/>
  <c r="AC17" i="10"/>
  <c r="I17" i="10"/>
  <c r="BI59" i="1"/>
  <c r="BF23" i="10" s="1"/>
  <c r="BE59" i="1"/>
  <c r="BB23" i="10" s="1"/>
  <c r="BI58" i="1"/>
  <c r="BF22" i="10" s="1"/>
  <c r="BE58" i="1"/>
  <c r="BB22" i="10" s="1"/>
  <c r="BI57" i="1"/>
  <c r="BF21" i="10" s="1"/>
  <c r="BE57" i="1"/>
  <c r="BB21" i="10" s="1"/>
  <c r="BI56" i="1"/>
  <c r="BF20" i="10" s="1"/>
  <c r="BF34" i="10" s="1"/>
  <c r="BE56" i="1"/>
  <c r="BB20" i="10" s="1"/>
  <c r="BB34" i="10" s="1"/>
  <c r="BI55" i="1"/>
  <c r="BF19" i="10" s="1"/>
  <c r="BF44" i="10" s="1"/>
  <c r="BE55" i="1"/>
  <c r="BB19" i="10" s="1"/>
  <c r="BB44" i="10" s="1"/>
  <c r="BI54" i="1"/>
  <c r="BF18" i="10" s="1"/>
  <c r="BE54" i="1"/>
  <c r="BB18" i="10" s="1"/>
  <c r="BI53" i="1"/>
  <c r="BE53" i="1"/>
  <c r="AL17" i="10"/>
  <c r="AH17" i="10"/>
  <c r="R59" i="1"/>
  <c r="R23" i="10" s="1"/>
  <c r="N59" i="1"/>
  <c r="N23" i="10" s="1"/>
  <c r="R58" i="1"/>
  <c r="R22" i="10" s="1"/>
  <c r="N58" i="1"/>
  <c r="N22" i="10" s="1"/>
  <c r="R57" i="1"/>
  <c r="R21" i="10" s="1"/>
  <c r="N57" i="1"/>
  <c r="N21" i="10" s="1"/>
  <c r="R54" i="1"/>
  <c r="R18" i="10" s="1"/>
  <c r="N54" i="1"/>
  <c r="N18" i="10" s="1"/>
  <c r="R53" i="1"/>
  <c r="N53" i="1"/>
  <c r="AX59" i="1"/>
  <c r="AV23" i="10" s="1"/>
  <c r="AT59" i="1"/>
  <c r="AR23" i="10" s="1"/>
  <c r="AX58" i="1"/>
  <c r="AV22" i="10" s="1"/>
  <c r="AT58" i="1"/>
  <c r="AR22" i="10" s="1"/>
  <c r="AX57" i="1"/>
  <c r="AV21" i="10" s="1"/>
  <c r="AT57" i="1"/>
  <c r="AR21" i="10" s="1"/>
  <c r="AX56" i="1"/>
  <c r="AV20" i="10" s="1"/>
  <c r="AV34" i="10" s="1"/>
  <c r="AT56" i="1"/>
  <c r="AR20" i="10" s="1"/>
  <c r="AR34" i="10" s="1"/>
  <c r="AX55" i="1"/>
  <c r="AV19" i="10" s="1"/>
  <c r="AV44" i="10" s="1"/>
  <c r="AT55" i="1"/>
  <c r="AR19" i="10" s="1"/>
  <c r="AR44" i="10" s="1"/>
  <c r="AX54" i="1"/>
  <c r="AV18" i="10" s="1"/>
  <c r="AT54" i="1"/>
  <c r="AR18" i="10" s="1"/>
  <c r="AX53" i="1"/>
  <c r="AT53" i="1"/>
  <c r="AB17" i="10"/>
  <c r="X17" i="10"/>
  <c r="H17" i="10"/>
  <c r="D17" i="10"/>
  <c r="B102" i="1"/>
  <c r="B12" i="13" s="1"/>
  <c r="E116" i="1"/>
  <c r="E12" i="15" s="1"/>
  <c r="I116" i="1"/>
  <c r="I12" i="15" s="1"/>
  <c r="D116" i="1"/>
  <c r="D12" i="15" s="1"/>
  <c r="H116" i="1"/>
  <c r="H12" i="15" s="1"/>
  <c r="E157" i="1"/>
  <c r="E12" i="18" s="1"/>
  <c r="I157" i="1"/>
  <c r="I12" i="18" s="1"/>
  <c r="D157" i="1"/>
  <c r="D12" i="18" s="1"/>
  <c r="H157" i="1"/>
  <c r="H12" i="18" s="1"/>
  <c r="C102" i="1"/>
  <c r="C12" i="13" s="1"/>
  <c r="G102" i="1"/>
  <c r="G12" i="13" s="1"/>
  <c r="D102" i="1"/>
  <c r="D12" i="13" s="1"/>
  <c r="H102" i="1"/>
  <c r="H12" i="13" s="1"/>
  <c r="E21" i="1"/>
  <c r="E12" i="3" s="1"/>
  <c r="I21" i="1"/>
  <c r="I12" i="3" s="1"/>
  <c r="D21" i="1"/>
  <c r="D12" i="3" s="1"/>
  <c r="H21" i="1"/>
  <c r="H12" i="3" s="1"/>
  <c r="C116" i="1"/>
  <c r="C12" i="15" s="1"/>
  <c r="G116" i="1"/>
  <c r="G12" i="15" s="1"/>
  <c r="B116" i="1"/>
  <c r="B12" i="15" s="1"/>
  <c r="F116" i="1"/>
  <c r="F12" i="15" s="1"/>
  <c r="C157" i="1"/>
  <c r="C12" i="18" s="1"/>
  <c r="G157" i="1"/>
  <c r="G12" i="18" s="1"/>
  <c r="B157" i="1"/>
  <c r="B12" i="18" s="1"/>
  <c r="F157" i="1"/>
  <c r="F12" i="18" s="1"/>
  <c r="E102" i="1"/>
  <c r="E12" i="13" s="1"/>
  <c r="I102" i="1"/>
  <c r="I12" i="13" s="1"/>
  <c r="F102" i="1"/>
  <c r="F12" i="13" s="1"/>
  <c r="C21" i="1"/>
  <c r="C12" i="3" s="1"/>
  <c r="G21" i="1"/>
  <c r="G12" i="3" s="1"/>
  <c r="F21" i="1"/>
  <c r="F12" i="3" s="1"/>
  <c r="E185" i="1"/>
  <c r="E12" i="20" s="1"/>
  <c r="I185" i="1"/>
  <c r="I12" i="20" s="1"/>
  <c r="D185" i="1"/>
  <c r="D12" i="20" s="1"/>
  <c r="H185" i="1"/>
  <c r="H12" i="20" s="1"/>
  <c r="C185" i="1"/>
  <c r="C12" i="20" s="1"/>
  <c r="G185" i="1"/>
  <c r="G12" i="20" s="1"/>
  <c r="B185" i="1"/>
  <c r="B12" i="20" s="1"/>
  <c r="F185" i="1"/>
  <c r="F12" i="20" s="1"/>
  <c r="C3" i="15" l="1"/>
  <c r="C125" i="21" s="1"/>
  <c r="I3" i="20"/>
  <c r="B3" i="15"/>
  <c r="H3" i="15"/>
  <c r="C3" i="16"/>
  <c r="D3" i="17"/>
  <c r="D127" i="21" s="1"/>
  <c r="AW33" i="20"/>
  <c r="BG26" i="20"/>
  <c r="BC33" i="20"/>
  <c r="G3" i="15"/>
  <c r="G6" i="15" s="1"/>
  <c r="AA35" i="15" s="1"/>
  <c r="AA43" i="15" s="1"/>
  <c r="F3" i="15"/>
  <c r="F125" i="21" s="1"/>
  <c r="E3" i="16"/>
  <c r="D4" i="15"/>
  <c r="F3" i="8"/>
  <c r="F120" i="21" s="1"/>
  <c r="C4" i="15"/>
  <c r="D3" i="8"/>
  <c r="D120" i="21" s="1"/>
  <c r="B28" i="3"/>
  <c r="B30" i="3" s="1"/>
  <c r="B27" i="3"/>
  <c r="B29" i="3" s="1"/>
  <c r="E3" i="19"/>
  <c r="E6" i="19" s="1"/>
  <c r="Y35" i="19" s="1"/>
  <c r="Y43" i="19" s="1"/>
  <c r="M26" i="20"/>
  <c r="B3" i="19"/>
  <c r="B4" i="19" s="1"/>
  <c r="B35" i="19" s="1"/>
  <c r="B43" i="19" s="1"/>
  <c r="AU26" i="8"/>
  <c r="AU27" i="8" s="1"/>
  <c r="AU29" i="8" s="1"/>
  <c r="C3" i="20"/>
  <c r="C4" i="20" s="1"/>
  <c r="C35" i="20" s="1"/>
  <c r="C43" i="20" s="1"/>
  <c r="D4" i="16"/>
  <c r="D35" i="16" s="1"/>
  <c r="D43" i="16" s="1"/>
  <c r="H125" i="21"/>
  <c r="H4" i="15"/>
  <c r="H35" i="15" s="1"/>
  <c r="H43" i="15" s="1"/>
  <c r="C126" i="21"/>
  <c r="C4" i="16"/>
  <c r="C35" i="16" s="1"/>
  <c r="C43" i="16" s="1"/>
  <c r="E3" i="8"/>
  <c r="E120" i="21" s="1"/>
  <c r="E126" i="21"/>
  <c r="E4" i="16"/>
  <c r="E35" i="16" s="1"/>
  <c r="E43" i="16" s="1"/>
  <c r="H3" i="8"/>
  <c r="H120" i="21" s="1"/>
  <c r="H126" i="21"/>
  <c r="H4" i="16"/>
  <c r="H35" i="16" s="1"/>
  <c r="H43" i="16" s="1"/>
  <c r="B125" i="21"/>
  <c r="B4" i="15"/>
  <c r="B35" i="15" s="1"/>
  <c r="B43" i="15" s="1"/>
  <c r="B126" i="21"/>
  <c r="B4" i="16"/>
  <c r="B35" i="16" s="1"/>
  <c r="B43" i="16" s="1"/>
  <c r="C3" i="17"/>
  <c r="C127" i="21" s="1"/>
  <c r="B3" i="17"/>
  <c r="B127" i="21" s="1"/>
  <c r="G4" i="16"/>
  <c r="G35" i="16" s="1"/>
  <c r="G43" i="16" s="1"/>
  <c r="I3" i="19"/>
  <c r="I4" i="19" s="1"/>
  <c r="I35" i="19" s="1"/>
  <c r="I43" i="19" s="1"/>
  <c r="H128" i="21"/>
  <c r="H4" i="18"/>
  <c r="H35" i="18" s="1"/>
  <c r="H43" i="18" s="1"/>
  <c r="F4" i="15"/>
  <c r="F35" i="15" s="1"/>
  <c r="F43" i="15" s="1"/>
  <c r="I4" i="16"/>
  <c r="I35" i="16" s="1"/>
  <c r="I43" i="16" s="1"/>
  <c r="F4" i="16"/>
  <c r="F35" i="16" s="1"/>
  <c r="F43" i="16" s="1"/>
  <c r="AR17" i="10"/>
  <c r="N17" i="10"/>
  <c r="BB17" i="10"/>
  <c r="I26" i="10"/>
  <c r="I33" i="10"/>
  <c r="AC26" i="10"/>
  <c r="AC33" i="10"/>
  <c r="S17" i="10"/>
  <c r="AM33" i="10"/>
  <c r="AM26" i="10"/>
  <c r="C26" i="10"/>
  <c r="C33" i="10"/>
  <c r="W26" i="10"/>
  <c r="W33" i="10"/>
  <c r="M17" i="10"/>
  <c r="AG33" i="10"/>
  <c r="AG26" i="10"/>
  <c r="AQ17" i="11"/>
  <c r="M17" i="11"/>
  <c r="BA17" i="11"/>
  <c r="AP17" i="11"/>
  <c r="L17" i="11"/>
  <c r="AZ17" i="11"/>
  <c r="AQ17" i="12"/>
  <c r="M17" i="12"/>
  <c r="BA17" i="12"/>
  <c r="AP17" i="12"/>
  <c r="L17" i="12"/>
  <c r="AZ17" i="12"/>
  <c r="AQ17" i="13"/>
  <c r="M17" i="13"/>
  <c r="BA17" i="13"/>
  <c r="AP17" i="13"/>
  <c r="L17" i="13"/>
  <c r="AZ17" i="13"/>
  <c r="C6" i="15"/>
  <c r="AA28" i="15"/>
  <c r="AA30" i="15" s="1"/>
  <c r="AA45" i="15" s="1"/>
  <c r="AA27" i="15"/>
  <c r="AA29" i="15" s="1"/>
  <c r="AQ33" i="15"/>
  <c r="C8" i="15"/>
  <c r="AQ26" i="15"/>
  <c r="C5" i="15"/>
  <c r="M35" i="15" s="1"/>
  <c r="M43" i="15" s="1"/>
  <c r="Q28" i="15"/>
  <c r="Q30" i="15" s="1"/>
  <c r="Q45" i="15" s="1"/>
  <c r="Q27" i="15"/>
  <c r="Q29" i="15" s="1"/>
  <c r="C7" i="15"/>
  <c r="AG35" i="15" s="1"/>
  <c r="AG43" i="15" s="1"/>
  <c r="AK28" i="15"/>
  <c r="AK30" i="15" s="1"/>
  <c r="AK45" i="15" s="1"/>
  <c r="AK27" i="15"/>
  <c r="AK29" i="15" s="1"/>
  <c r="BA33" i="15"/>
  <c r="BA26" i="15"/>
  <c r="C9" i="15"/>
  <c r="BA35" i="15" s="1"/>
  <c r="BA43" i="15" s="1"/>
  <c r="F28" i="15"/>
  <c r="F30" i="15" s="1"/>
  <c r="F45" i="15" s="1"/>
  <c r="F27" i="15"/>
  <c r="F29" i="15" s="1"/>
  <c r="B6" i="15"/>
  <c r="Z27" i="15"/>
  <c r="Z29" i="15" s="1"/>
  <c r="Z28" i="15"/>
  <c r="Z30" i="15" s="1"/>
  <c r="Z45" i="15" s="1"/>
  <c r="AP33" i="15"/>
  <c r="AP26" i="15"/>
  <c r="B8" i="15"/>
  <c r="AP35" i="15" s="1"/>
  <c r="AP43" i="15" s="1"/>
  <c r="B5" i="15"/>
  <c r="L35" i="15" s="1"/>
  <c r="L43" i="15" s="1"/>
  <c r="P27" i="15"/>
  <c r="P29" i="15" s="1"/>
  <c r="P28" i="15"/>
  <c r="P30" i="15" s="1"/>
  <c r="P45" i="15" s="1"/>
  <c r="B7" i="15"/>
  <c r="AF35" i="15" s="1"/>
  <c r="AF43" i="15" s="1"/>
  <c r="AJ27" i="15"/>
  <c r="AJ29" i="15" s="1"/>
  <c r="AJ28" i="15"/>
  <c r="AJ30" i="15" s="1"/>
  <c r="AJ45" i="15" s="1"/>
  <c r="AZ33" i="15"/>
  <c r="B9" i="15"/>
  <c r="AZ35" i="15" s="1"/>
  <c r="AZ43" i="15" s="1"/>
  <c r="AZ26" i="15"/>
  <c r="I27" i="16"/>
  <c r="I29" i="16" s="1"/>
  <c r="I28" i="16"/>
  <c r="I30" i="16" s="1"/>
  <c r="I45" i="16" s="1"/>
  <c r="E6" i="16"/>
  <c r="Y35" i="16" s="1"/>
  <c r="Y43" i="16" s="1"/>
  <c r="AC28" i="16"/>
  <c r="AC30" i="16" s="1"/>
  <c r="AC45" i="16" s="1"/>
  <c r="AC27" i="16"/>
  <c r="AC29" i="16" s="1"/>
  <c r="AS26" i="16"/>
  <c r="E8" i="16"/>
  <c r="AS35" i="16" s="1"/>
  <c r="AS43" i="16" s="1"/>
  <c r="AS33" i="16"/>
  <c r="E5" i="16"/>
  <c r="O35" i="16" s="1"/>
  <c r="O43" i="16" s="1"/>
  <c r="S28" i="16"/>
  <c r="S30" i="16" s="1"/>
  <c r="S45" i="16" s="1"/>
  <c r="S27" i="16"/>
  <c r="S29" i="16" s="1"/>
  <c r="E7" i="16"/>
  <c r="AI35" i="16" s="1"/>
  <c r="AI43" i="16" s="1"/>
  <c r="AM28" i="16"/>
  <c r="AM30" i="16" s="1"/>
  <c r="AM45" i="16" s="1"/>
  <c r="AM27" i="16"/>
  <c r="AM29" i="16" s="1"/>
  <c r="BC33" i="16"/>
  <c r="BC26" i="16"/>
  <c r="E9" i="16"/>
  <c r="BC35" i="16" s="1"/>
  <c r="BC43" i="16" s="1"/>
  <c r="F27" i="16"/>
  <c r="F29" i="16" s="1"/>
  <c r="F28" i="16"/>
  <c r="F30" i="16" s="1"/>
  <c r="F45" i="16" s="1"/>
  <c r="B6" i="16"/>
  <c r="V35" i="16" s="1"/>
  <c r="V43" i="16" s="1"/>
  <c r="Z27" i="16"/>
  <c r="Z29" i="16" s="1"/>
  <c r="Z28" i="16"/>
  <c r="Z30" i="16" s="1"/>
  <c r="Z45" i="16" s="1"/>
  <c r="AP33" i="16"/>
  <c r="AP26" i="16"/>
  <c r="B8" i="16"/>
  <c r="AP35" i="16" s="1"/>
  <c r="AP43" i="16" s="1"/>
  <c r="B5" i="16"/>
  <c r="L35" i="16" s="1"/>
  <c r="L43" i="16" s="1"/>
  <c r="P27" i="16"/>
  <c r="P29" i="16" s="1"/>
  <c r="P28" i="16"/>
  <c r="P30" i="16" s="1"/>
  <c r="P45" i="16" s="1"/>
  <c r="B7" i="16"/>
  <c r="AF35" i="16" s="1"/>
  <c r="AF43" i="16" s="1"/>
  <c r="AJ27" i="16"/>
  <c r="AJ29" i="16" s="1"/>
  <c r="AJ28" i="16"/>
  <c r="AJ30" i="16" s="1"/>
  <c r="AJ45" i="16" s="1"/>
  <c r="AZ33" i="16"/>
  <c r="B9" i="16"/>
  <c r="AZ35" i="16" s="1"/>
  <c r="AZ43" i="16" s="1"/>
  <c r="AZ26" i="16"/>
  <c r="B33" i="3"/>
  <c r="C33" i="3"/>
  <c r="C26" i="3"/>
  <c r="G26" i="3"/>
  <c r="G33" i="3"/>
  <c r="W26" i="3"/>
  <c r="W33" i="3"/>
  <c r="AA26" i="3"/>
  <c r="AA33" i="3"/>
  <c r="AU17" i="3"/>
  <c r="Q17" i="3"/>
  <c r="AG26" i="3"/>
  <c r="AG33" i="3"/>
  <c r="AK26" i="3"/>
  <c r="AK33" i="3"/>
  <c r="BE17" i="3"/>
  <c r="AP17" i="3"/>
  <c r="P17" i="3"/>
  <c r="AH26" i="3"/>
  <c r="AH33" i="3"/>
  <c r="BB33" i="3"/>
  <c r="BB26" i="3"/>
  <c r="B28" i="8"/>
  <c r="B30" i="8" s="1"/>
  <c r="B45" i="8" s="1"/>
  <c r="B27" i="8"/>
  <c r="B29" i="8" s="1"/>
  <c r="V27" i="8"/>
  <c r="V29" i="8" s="1"/>
  <c r="V28" i="8"/>
  <c r="V30" i="8" s="1"/>
  <c r="V45" i="8" s="1"/>
  <c r="F6" i="8"/>
  <c r="Z35" i="8" s="1"/>
  <c r="Z43" i="8" s="1"/>
  <c r="AT26" i="8"/>
  <c r="F8" i="8"/>
  <c r="AT35" i="8" s="1"/>
  <c r="AT43" i="8" s="1"/>
  <c r="AT33" i="8"/>
  <c r="L28" i="8"/>
  <c r="L30" i="8" s="1"/>
  <c r="L45" i="8" s="1"/>
  <c r="L27" i="8"/>
  <c r="L29" i="8" s="1"/>
  <c r="F5" i="8"/>
  <c r="P35" i="8" s="1"/>
  <c r="P43" i="8" s="1"/>
  <c r="I27" i="8"/>
  <c r="I29" i="8" s="1"/>
  <c r="I28" i="8"/>
  <c r="I30" i="8" s="1"/>
  <c r="I45" i="8" s="1"/>
  <c r="AW26" i="8"/>
  <c r="AW33" i="8"/>
  <c r="S27" i="8"/>
  <c r="S29" i="8" s="1"/>
  <c r="S28" i="8"/>
  <c r="S30" i="8" s="1"/>
  <c r="S45" i="8" s="1"/>
  <c r="AJ28" i="8"/>
  <c r="AJ30" i="8" s="1"/>
  <c r="AJ45" i="8" s="1"/>
  <c r="AJ27" i="8"/>
  <c r="AJ29" i="8" s="1"/>
  <c r="AZ26" i="8"/>
  <c r="AZ33" i="8"/>
  <c r="C27" i="8"/>
  <c r="C29" i="8" s="1"/>
  <c r="C28" i="8"/>
  <c r="C30" i="8" s="1"/>
  <c r="C45" i="8" s="1"/>
  <c r="M27" i="8"/>
  <c r="M29" i="8" s="1"/>
  <c r="M28" i="8"/>
  <c r="M30" i="8" s="1"/>
  <c r="M45" i="8" s="1"/>
  <c r="AK27" i="8"/>
  <c r="AK29" i="8" s="1"/>
  <c r="AK28" i="8"/>
  <c r="AK30" i="8" s="1"/>
  <c r="AK45" i="8" s="1"/>
  <c r="BE26" i="8"/>
  <c r="BE33" i="8"/>
  <c r="F27" i="17"/>
  <c r="F29" i="17" s="1"/>
  <c r="F28" i="17"/>
  <c r="F30" i="17" s="1"/>
  <c r="F45" i="17" s="1"/>
  <c r="Z28" i="17"/>
  <c r="Z30" i="17" s="1"/>
  <c r="Z45" i="17" s="1"/>
  <c r="Z27" i="17"/>
  <c r="Z29" i="17" s="1"/>
  <c r="AT26" i="17"/>
  <c r="AT33" i="17"/>
  <c r="P26" i="17"/>
  <c r="P33" i="17"/>
  <c r="AF28" i="17"/>
  <c r="AF30" i="17" s="1"/>
  <c r="AF45" i="17" s="1"/>
  <c r="AF27" i="17"/>
  <c r="AF29" i="17" s="1"/>
  <c r="BD33" i="17"/>
  <c r="BD26" i="17"/>
  <c r="E27" i="17"/>
  <c r="E29" i="17" s="1"/>
  <c r="E28" i="17"/>
  <c r="E30" i="17" s="1"/>
  <c r="E45" i="17" s="1"/>
  <c r="I45" i="17"/>
  <c r="AC45" i="17"/>
  <c r="AS33" i="17"/>
  <c r="AS26" i="17"/>
  <c r="O33" i="17"/>
  <c r="O26" i="17"/>
  <c r="AI28" i="17"/>
  <c r="AI30" i="17" s="1"/>
  <c r="AI45" i="17" s="1"/>
  <c r="AI27" i="17"/>
  <c r="AI29" i="17" s="1"/>
  <c r="BG33" i="17"/>
  <c r="BG26" i="17"/>
  <c r="B26" i="10"/>
  <c r="B33" i="10"/>
  <c r="F26" i="10"/>
  <c r="F33" i="10"/>
  <c r="V26" i="10"/>
  <c r="V33" i="10"/>
  <c r="Z26" i="10"/>
  <c r="Z33" i="10"/>
  <c r="AT17" i="10"/>
  <c r="P17" i="10"/>
  <c r="AF26" i="10"/>
  <c r="AF33" i="10"/>
  <c r="AJ26" i="10"/>
  <c r="AJ33" i="10"/>
  <c r="BD17" i="10"/>
  <c r="AS17" i="10"/>
  <c r="BC17" i="10"/>
  <c r="AU17" i="10"/>
  <c r="BE17" i="10"/>
  <c r="E26" i="11"/>
  <c r="E33" i="11"/>
  <c r="I26" i="11"/>
  <c r="Y26" i="11"/>
  <c r="Y33" i="11"/>
  <c r="AC26" i="11"/>
  <c r="AC33" i="11"/>
  <c r="AW17" i="11"/>
  <c r="S17" i="11"/>
  <c r="AI26" i="11"/>
  <c r="AI33" i="11"/>
  <c r="AM26" i="11"/>
  <c r="AM33" i="11"/>
  <c r="BG17" i="11"/>
  <c r="D33" i="11"/>
  <c r="D26" i="11"/>
  <c r="H33" i="11"/>
  <c r="H26" i="11"/>
  <c r="X26" i="11"/>
  <c r="X33" i="11"/>
  <c r="AB26" i="11"/>
  <c r="AB33" i="11"/>
  <c r="AV17" i="11"/>
  <c r="R17" i="11"/>
  <c r="AH26" i="11"/>
  <c r="AH33" i="11"/>
  <c r="AL26" i="11"/>
  <c r="AL33" i="11"/>
  <c r="BF17" i="11"/>
  <c r="E26" i="12"/>
  <c r="E33" i="12"/>
  <c r="I26" i="12"/>
  <c r="Y26" i="12"/>
  <c r="Y33" i="12"/>
  <c r="AC26" i="12"/>
  <c r="AC33" i="12"/>
  <c r="AW17" i="12"/>
  <c r="S17" i="12"/>
  <c r="AI26" i="12"/>
  <c r="AI33" i="12"/>
  <c r="AM26" i="12"/>
  <c r="AM33" i="12"/>
  <c r="BG17" i="12"/>
  <c r="D33" i="12"/>
  <c r="D26" i="12"/>
  <c r="H33" i="12"/>
  <c r="H26" i="12"/>
  <c r="X26" i="12"/>
  <c r="X33" i="12"/>
  <c r="AB26" i="12"/>
  <c r="AB33" i="12"/>
  <c r="AV17" i="12"/>
  <c r="R17" i="12"/>
  <c r="AH26" i="12"/>
  <c r="AH33" i="12"/>
  <c r="AL26" i="12"/>
  <c r="AL33" i="12"/>
  <c r="BF17" i="12"/>
  <c r="E33" i="13"/>
  <c r="E26" i="13"/>
  <c r="I26" i="13"/>
  <c r="I33" i="13"/>
  <c r="Y26" i="13"/>
  <c r="Y33" i="13"/>
  <c r="AC26" i="13"/>
  <c r="AC33" i="13"/>
  <c r="AW17" i="13"/>
  <c r="S17" i="13"/>
  <c r="AI26" i="13"/>
  <c r="AI33" i="13"/>
  <c r="AM26" i="13"/>
  <c r="AM33" i="13"/>
  <c r="BG17" i="13"/>
  <c r="D33" i="13"/>
  <c r="D26" i="13"/>
  <c r="H26" i="13"/>
  <c r="H33" i="13"/>
  <c r="X26" i="13"/>
  <c r="X33" i="13"/>
  <c r="AB26" i="13"/>
  <c r="AB33" i="13"/>
  <c r="AV17" i="13"/>
  <c r="R17" i="13"/>
  <c r="AH26" i="13"/>
  <c r="AH33" i="13"/>
  <c r="AL26" i="13"/>
  <c r="AL33" i="13"/>
  <c r="BF17" i="13"/>
  <c r="E27" i="15"/>
  <c r="E29" i="15" s="1"/>
  <c r="E28" i="15"/>
  <c r="E30" i="15" s="1"/>
  <c r="E45" i="15" s="1"/>
  <c r="I28" i="15"/>
  <c r="I30" i="15" s="1"/>
  <c r="I45" i="15" s="1"/>
  <c r="I27" i="15"/>
  <c r="I29" i="15" s="1"/>
  <c r="AC28" i="15"/>
  <c r="AC30" i="15" s="1"/>
  <c r="AC45" i="15" s="1"/>
  <c r="AC27" i="15"/>
  <c r="AC29" i="15" s="1"/>
  <c r="AS33" i="15"/>
  <c r="AS26" i="15"/>
  <c r="S27" i="15"/>
  <c r="S29" i="15" s="1"/>
  <c r="S28" i="15"/>
  <c r="S30" i="15" s="1"/>
  <c r="S45" i="15" s="1"/>
  <c r="AM27" i="15"/>
  <c r="AM29" i="15" s="1"/>
  <c r="AM28" i="15"/>
  <c r="AM30" i="15" s="1"/>
  <c r="AM45" i="15" s="1"/>
  <c r="BC26" i="15"/>
  <c r="BC33" i="15"/>
  <c r="D6" i="15"/>
  <c r="X35" i="15" s="1"/>
  <c r="X43" i="15" s="1"/>
  <c r="AB28" i="15"/>
  <c r="AB30" i="15" s="1"/>
  <c r="AB45" i="15" s="1"/>
  <c r="AB27" i="15"/>
  <c r="AB29" i="15" s="1"/>
  <c r="AR33" i="15"/>
  <c r="D8" i="15"/>
  <c r="AR35" i="15" s="1"/>
  <c r="AR43" i="15" s="1"/>
  <c r="AR26" i="15"/>
  <c r="D5" i="15"/>
  <c r="N35" i="15" s="1"/>
  <c r="N43" i="15" s="1"/>
  <c r="R28" i="15"/>
  <c r="R30" i="15" s="1"/>
  <c r="R45" i="15" s="1"/>
  <c r="R27" i="15"/>
  <c r="R29" i="15" s="1"/>
  <c r="D7" i="15"/>
  <c r="AH35" i="15" s="1"/>
  <c r="AH43" i="15" s="1"/>
  <c r="AL27" i="15"/>
  <c r="AL29" i="15" s="1"/>
  <c r="AL28" i="15"/>
  <c r="AL30" i="15" s="1"/>
  <c r="AL45" i="15" s="1"/>
  <c r="BB26" i="15"/>
  <c r="BB33" i="15"/>
  <c r="D9" i="15"/>
  <c r="G28" i="16"/>
  <c r="G30" i="16" s="1"/>
  <c r="G45" i="16" s="1"/>
  <c r="G46" i="16" s="1"/>
  <c r="G27" i="16"/>
  <c r="G29" i="16" s="1"/>
  <c r="C6" i="16"/>
  <c r="W35" i="16" s="1"/>
  <c r="W43" i="16" s="1"/>
  <c r="AA27" i="16"/>
  <c r="AA29" i="16" s="1"/>
  <c r="AA28" i="16"/>
  <c r="AA30" i="16" s="1"/>
  <c r="AA45" i="16" s="1"/>
  <c r="AQ26" i="16"/>
  <c r="AQ33" i="16"/>
  <c r="C8" i="16"/>
  <c r="AQ35" i="16" s="1"/>
  <c r="AQ43" i="16" s="1"/>
  <c r="C5" i="16"/>
  <c r="M35" i="16" s="1"/>
  <c r="M43" i="16" s="1"/>
  <c r="Q27" i="16"/>
  <c r="Q29" i="16" s="1"/>
  <c r="Q28" i="16"/>
  <c r="Q30" i="16" s="1"/>
  <c r="Q45" i="16" s="1"/>
  <c r="C7" i="16"/>
  <c r="AG35" i="16" s="1"/>
  <c r="AG43" i="16" s="1"/>
  <c r="AK28" i="16"/>
  <c r="AK30" i="16" s="1"/>
  <c r="AK45" i="16" s="1"/>
  <c r="AK27" i="16"/>
  <c r="AK29" i="16" s="1"/>
  <c r="BA26" i="16"/>
  <c r="C9" i="16"/>
  <c r="BA35" i="16" s="1"/>
  <c r="BA43" i="16" s="1"/>
  <c r="BA33" i="16"/>
  <c r="D6" i="16"/>
  <c r="X35" i="16" s="1"/>
  <c r="X43" i="16" s="1"/>
  <c r="AB28" i="16"/>
  <c r="AB30" i="16" s="1"/>
  <c r="AB45" i="16" s="1"/>
  <c r="AB27" i="16"/>
  <c r="AB29" i="16" s="1"/>
  <c r="AR33" i="16"/>
  <c r="D8" i="16"/>
  <c r="AR35" i="16" s="1"/>
  <c r="AR43" i="16" s="1"/>
  <c r="AR26" i="16"/>
  <c r="D5" i="16"/>
  <c r="N35" i="16" s="1"/>
  <c r="N43" i="16" s="1"/>
  <c r="R28" i="16"/>
  <c r="R30" i="16" s="1"/>
  <c r="R45" i="16" s="1"/>
  <c r="R27" i="16"/>
  <c r="R29" i="16" s="1"/>
  <c r="D7" i="16"/>
  <c r="AH35" i="16" s="1"/>
  <c r="AH43" i="16" s="1"/>
  <c r="AL27" i="16"/>
  <c r="AL29" i="16" s="1"/>
  <c r="AL28" i="16"/>
  <c r="AL30" i="16" s="1"/>
  <c r="AL45" i="16" s="1"/>
  <c r="BB26" i="16"/>
  <c r="BB33" i="16"/>
  <c r="D9" i="16"/>
  <c r="BB35" i="16" s="1"/>
  <c r="BB43" i="16" s="1"/>
  <c r="H33" i="3"/>
  <c r="H26" i="3"/>
  <c r="X33" i="3"/>
  <c r="X26" i="3"/>
  <c r="L17" i="3"/>
  <c r="BD17" i="3"/>
  <c r="E33" i="3"/>
  <c r="E26" i="3"/>
  <c r="I26" i="3"/>
  <c r="I33" i="3"/>
  <c r="Y26" i="3"/>
  <c r="Y33" i="3"/>
  <c r="AC26" i="3"/>
  <c r="AC33" i="3"/>
  <c r="AW17" i="3"/>
  <c r="S17" i="3"/>
  <c r="AI26" i="3"/>
  <c r="AI33" i="3"/>
  <c r="AM26" i="3"/>
  <c r="AM33" i="3"/>
  <c r="BG17" i="3"/>
  <c r="AT17" i="3"/>
  <c r="D28" i="8"/>
  <c r="D30" i="8" s="1"/>
  <c r="D45" i="8" s="1"/>
  <c r="D27" i="8"/>
  <c r="D29" i="8" s="1"/>
  <c r="H28" i="8"/>
  <c r="H30" i="8" s="1"/>
  <c r="H45" i="8" s="1"/>
  <c r="H27" i="8"/>
  <c r="H29" i="8" s="1"/>
  <c r="AB28" i="8"/>
  <c r="AB30" i="8" s="1"/>
  <c r="AB45" i="8" s="1"/>
  <c r="AB27" i="8"/>
  <c r="AB29" i="8" s="1"/>
  <c r="AV33" i="8"/>
  <c r="AV26" i="8"/>
  <c r="R28" i="8"/>
  <c r="R30" i="8" s="1"/>
  <c r="R45" i="8" s="1"/>
  <c r="R27" i="8"/>
  <c r="R29" i="8" s="1"/>
  <c r="Y28" i="8"/>
  <c r="Y30" i="8" s="1"/>
  <c r="Y45" i="8" s="1"/>
  <c r="Y27" i="8"/>
  <c r="Y29" i="8" s="1"/>
  <c r="AH28" i="8"/>
  <c r="AH30" i="8" s="1"/>
  <c r="AH45" i="8" s="1"/>
  <c r="AH27" i="8"/>
  <c r="AH29" i="8" s="1"/>
  <c r="H7" i="8"/>
  <c r="AL35" i="8" s="1"/>
  <c r="AL43" i="8" s="1"/>
  <c r="BF33" i="8"/>
  <c r="H9" i="8"/>
  <c r="BF35" i="8" s="1"/>
  <c r="BF43" i="8" s="1"/>
  <c r="BF26" i="8"/>
  <c r="G28" i="8"/>
  <c r="G30" i="8" s="1"/>
  <c r="G45" i="8" s="1"/>
  <c r="G27" i="8"/>
  <c r="G29" i="8" s="1"/>
  <c r="Q27" i="8"/>
  <c r="Q29" i="8" s="1"/>
  <c r="Q28" i="8"/>
  <c r="Q30" i="8" s="1"/>
  <c r="Q45" i="8" s="1"/>
  <c r="AM28" i="8"/>
  <c r="AM30" i="8" s="1"/>
  <c r="AM45" i="8" s="1"/>
  <c r="AM27" i="8"/>
  <c r="AM29" i="8" s="1"/>
  <c r="BG33" i="8"/>
  <c r="BG26" i="8"/>
  <c r="D27" i="17"/>
  <c r="D29" i="17" s="1"/>
  <c r="D28" i="17"/>
  <c r="D30" i="17" s="1"/>
  <c r="D45" i="17" s="1"/>
  <c r="H27" i="17"/>
  <c r="H29" i="17" s="1"/>
  <c r="H28" i="17"/>
  <c r="H30" i="17" s="1"/>
  <c r="H45" i="17" s="1"/>
  <c r="AB28" i="17"/>
  <c r="AB30" i="17" s="1"/>
  <c r="AB45" i="17" s="1"/>
  <c r="AB27" i="17"/>
  <c r="AB29" i="17" s="1"/>
  <c r="AR33" i="17"/>
  <c r="AR26" i="17"/>
  <c r="N26" i="17"/>
  <c r="N33" i="17"/>
  <c r="D7" i="17"/>
  <c r="AH35" i="17" s="1"/>
  <c r="AH43" i="17" s="1"/>
  <c r="AL28" i="17"/>
  <c r="AL30" i="17" s="1"/>
  <c r="AL45" i="17" s="1"/>
  <c r="AL27" i="17"/>
  <c r="AL29" i="17" s="1"/>
  <c r="BB26" i="17"/>
  <c r="D9" i="17"/>
  <c r="BB35" i="17" s="1"/>
  <c r="BB43" i="17" s="1"/>
  <c r="BB33" i="17"/>
  <c r="C28" i="17"/>
  <c r="C30" i="17" s="1"/>
  <c r="C45" i="17" s="1"/>
  <c r="C27" i="17"/>
  <c r="C29" i="17" s="1"/>
  <c r="G28" i="17"/>
  <c r="G30" i="17" s="1"/>
  <c r="G45" i="17" s="1"/>
  <c r="G27" i="17"/>
  <c r="G29" i="17" s="1"/>
  <c r="AA27" i="17"/>
  <c r="AA29" i="17" s="1"/>
  <c r="AA28" i="17"/>
  <c r="AA30" i="17" s="1"/>
  <c r="AA45" i="17" s="1"/>
  <c r="AU33" i="17"/>
  <c r="AU26" i="17"/>
  <c r="Q26" i="17"/>
  <c r="Q33" i="17"/>
  <c r="AK27" i="17"/>
  <c r="AK29" i="17" s="1"/>
  <c r="AK28" i="17"/>
  <c r="AK30" i="17" s="1"/>
  <c r="AK45" i="17" s="1"/>
  <c r="BE33" i="17"/>
  <c r="BE26" i="17"/>
  <c r="B28" i="18"/>
  <c r="B30" i="18" s="1"/>
  <c r="B45" i="18" s="1"/>
  <c r="B27" i="18"/>
  <c r="B29" i="18" s="1"/>
  <c r="F27" i="18"/>
  <c r="F29" i="18" s="1"/>
  <c r="F28" i="18"/>
  <c r="F30" i="18" s="1"/>
  <c r="F45" i="18" s="1"/>
  <c r="Z28" i="18"/>
  <c r="Z30" i="18" s="1"/>
  <c r="Z45" i="18" s="1"/>
  <c r="Z27" i="18"/>
  <c r="Z29" i="18" s="1"/>
  <c r="AP33" i="18"/>
  <c r="AP26" i="18"/>
  <c r="P27" i="18"/>
  <c r="P29" i="18" s="1"/>
  <c r="P28" i="18"/>
  <c r="P30" i="18" s="1"/>
  <c r="P45" i="18" s="1"/>
  <c r="AF28" i="18"/>
  <c r="AF30" i="18" s="1"/>
  <c r="AF45" i="18" s="1"/>
  <c r="AF27" i="18"/>
  <c r="AF29" i="18" s="1"/>
  <c r="BD33" i="18"/>
  <c r="BD26" i="18"/>
  <c r="C27" i="18"/>
  <c r="C29" i="18" s="1"/>
  <c r="C28" i="18"/>
  <c r="C30" i="18" s="1"/>
  <c r="C45" i="18" s="1"/>
  <c r="G4" i="18"/>
  <c r="G35" i="18" s="1"/>
  <c r="G43" i="18" s="1"/>
  <c r="G128" i="21"/>
  <c r="AA28" i="18"/>
  <c r="AA30" i="18" s="1"/>
  <c r="AA45" i="18" s="1"/>
  <c r="AA27" i="18"/>
  <c r="AA29" i="18" s="1"/>
  <c r="AQ26" i="18"/>
  <c r="AQ33" i="18"/>
  <c r="Q28" i="18"/>
  <c r="Q30" i="18" s="1"/>
  <c r="Q45" i="18" s="1"/>
  <c r="Q27" i="18"/>
  <c r="Q29" i="18" s="1"/>
  <c r="AK28" i="18"/>
  <c r="AK30" i="18" s="1"/>
  <c r="AK45" i="18" s="1"/>
  <c r="AK27" i="18"/>
  <c r="AK29" i="18" s="1"/>
  <c r="BA26" i="18"/>
  <c r="BA33" i="18"/>
  <c r="G27" i="20"/>
  <c r="G29" i="20" s="1"/>
  <c r="G28" i="20"/>
  <c r="G30" i="20" s="1"/>
  <c r="G45" i="20" s="1"/>
  <c r="AA27" i="20"/>
  <c r="AA29" i="20" s="1"/>
  <c r="AA28" i="20"/>
  <c r="AA30" i="20" s="1"/>
  <c r="AA45" i="20" s="1"/>
  <c r="AM28" i="20"/>
  <c r="AM30" i="20" s="1"/>
  <c r="AM45" i="20" s="1"/>
  <c r="AM27" i="20"/>
  <c r="AM29" i="20" s="1"/>
  <c r="D28" i="20"/>
  <c r="D30" i="20" s="1"/>
  <c r="D45" i="20" s="1"/>
  <c r="D27" i="20"/>
  <c r="D29" i="20" s="1"/>
  <c r="H4" i="20"/>
  <c r="H35" i="20" s="1"/>
  <c r="H43" i="20" s="1"/>
  <c r="AB28" i="20"/>
  <c r="AB30" i="20" s="1"/>
  <c r="AB45" i="20" s="1"/>
  <c r="AB27" i="20"/>
  <c r="AB29" i="20" s="1"/>
  <c r="D3" i="20"/>
  <c r="D8" i="20" s="1"/>
  <c r="AR35" i="20" s="1"/>
  <c r="AR43" i="20" s="1"/>
  <c r="AR33" i="20"/>
  <c r="AR26" i="20"/>
  <c r="N33" i="20"/>
  <c r="N26" i="20"/>
  <c r="AL28" i="20"/>
  <c r="AL30" i="20" s="1"/>
  <c r="AL45" i="20" s="1"/>
  <c r="AL27" i="20"/>
  <c r="AL29" i="20" s="1"/>
  <c r="BB33" i="20"/>
  <c r="D9" i="20"/>
  <c r="BB35" i="20" s="1"/>
  <c r="BB43" i="20" s="1"/>
  <c r="BB26" i="20"/>
  <c r="AQ27" i="20"/>
  <c r="AQ29" i="20" s="1"/>
  <c r="AQ28" i="20"/>
  <c r="AQ30" i="20" s="1"/>
  <c r="AQ45" i="20" s="1"/>
  <c r="AW27" i="20"/>
  <c r="AW29" i="20" s="1"/>
  <c r="AW28" i="20"/>
  <c r="AW30" i="20" s="1"/>
  <c r="AW45" i="20" s="1"/>
  <c r="AG27" i="20"/>
  <c r="AG29" i="20" s="1"/>
  <c r="AG28" i="20"/>
  <c r="AG30" i="20" s="1"/>
  <c r="AG45" i="20" s="1"/>
  <c r="BE33" i="20"/>
  <c r="BE26" i="20"/>
  <c r="Z27" i="19"/>
  <c r="Z29" i="19" s="1"/>
  <c r="Z28" i="19"/>
  <c r="Z30" i="19" s="1"/>
  <c r="Z45" i="19" s="1"/>
  <c r="I45" i="19"/>
  <c r="Y28" i="19"/>
  <c r="Y30" i="19" s="1"/>
  <c r="Y45" i="19" s="1"/>
  <c r="Y27" i="19"/>
  <c r="Y29" i="19" s="1"/>
  <c r="AS26" i="19"/>
  <c r="AS33" i="19"/>
  <c r="O26" i="19"/>
  <c r="O33" i="19"/>
  <c r="R33" i="19"/>
  <c r="R26" i="19"/>
  <c r="AL28" i="19"/>
  <c r="AL30" i="19" s="1"/>
  <c r="AL45" i="19" s="1"/>
  <c r="AL27" i="19"/>
  <c r="AL29" i="19" s="1"/>
  <c r="BB26" i="19"/>
  <c r="BB33" i="19"/>
  <c r="AT26" i="19"/>
  <c r="AT33" i="19"/>
  <c r="AJ27" i="19"/>
  <c r="AJ29" i="19" s="1"/>
  <c r="AJ28" i="19"/>
  <c r="AJ30" i="19" s="1"/>
  <c r="AJ45" i="19" s="1"/>
  <c r="BA33" i="19"/>
  <c r="BA26" i="19"/>
  <c r="AS17" i="9"/>
  <c r="O17" i="9"/>
  <c r="BC17" i="9"/>
  <c r="AP17" i="9"/>
  <c r="L17" i="9"/>
  <c r="AZ17" i="9"/>
  <c r="W33" i="9"/>
  <c r="W26" i="9"/>
  <c r="M17" i="9"/>
  <c r="BE17" i="9"/>
  <c r="AR17" i="9"/>
  <c r="R17" i="9"/>
  <c r="AL33" i="9"/>
  <c r="AL26" i="9"/>
  <c r="AB27" i="18"/>
  <c r="AB29" i="18" s="1"/>
  <c r="AB28" i="18"/>
  <c r="AB30" i="18" s="1"/>
  <c r="AB45" i="18" s="1"/>
  <c r="D3" i="18"/>
  <c r="D8" i="18" s="1"/>
  <c r="AR35" i="18" s="1"/>
  <c r="AR43" i="18" s="1"/>
  <c r="AR26" i="18"/>
  <c r="AR33" i="18"/>
  <c r="R27" i="18"/>
  <c r="R29" i="18" s="1"/>
  <c r="R28" i="18"/>
  <c r="R30" i="18" s="1"/>
  <c r="R45" i="18" s="1"/>
  <c r="AL28" i="18"/>
  <c r="AL30" i="18" s="1"/>
  <c r="AL45" i="18" s="1"/>
  <c r="AL27" i="18"/>
  <c r="AL29" i="18" s="1"/>
  <c r="BB33" i="18"/>
  <c r="BB26" i="18"/>
  <c r="I4" i="18"/>
  <c r="I35" i="18" s="1"/>
  <c r="I43" i="18" s="1"/>
  <c r="I128" i="21"/>
  <c r="Y28" i="18"/>
  <c r="Y30" i="18" s="1"/>
  <c r="Y45" i="18" s="1"/>
  <c r="Y27" i="18"/>
  <c r="Y29" i="18" s="1"/>
  <c r="E3" i="18"/>
  <c r="E9" i="18" s="1"/>
  <c r="BC35" i="18" s="1"/>
  <c r="BC43" i="18" s="1"/>
  <c r="AS26" i="18"/>
  <c r="AS33" i="18"/>
  <c r="O27" i="18"/>
  <c r="O29" i="18" s="1"/>
  <c r="O28" i="18"/>
  <c r="O30" i="18" s="1"/>
  <c r="O45" i="18" s="1"/>
  <c r="AI28" i="18"/>
  <c r="AI30" i="18" s="1"/>
  <c r="AI45" i="18" s="1"/>
  <c r="AI27" i="18"/>
  <c r="AI29" i="18" s="1"/>
  <c r="BC26" i="18"/>
  <c r="BC33" i="18"/>
  <c r="E27" i="20"/>
  <c r="E29" i="20" s="1"/>
  <c r="E28" i="20"/>
  <c r="E30" i="20" s="1"/>
  <c r="E45" i="20" s="1"/>
  <c r="Y27" i="20"/>
  <c r="Y29" i="20" s="1"/>
  <c r="Y28" i="20"/>
  <c r="Y30" i="20" s="1"/>
  <c r="Y45" i="20" s="1"/>
  <c r="E3" i="20"/>
  <c r="E8" i="20" s="1"/>
  <c r="AS35" i="20" s="1"/>
  <c r="AS43" i="20" s="1"/>
  <c r="AS33" i="20"/>
  <c r="AS26" i="20"/>
  <c r="AI27" i="20"/>
  <c r="AI29" i="20" s="1"/>
  <c r="AI28" i="20"/>
  <c r="AI30" i="20" s="1"/>
  <c r="AI45" i="20" s="1"/>
  <c r="BG28" i="20"/>
  <c r="BG30" i="20" s="1"/>
  <c r="BG45" i="20" s="1"/>
  <c r="BG27" i="20"/>
  <c r="BG29" i="20" s="1"/>
  <c r="F28" i="20"/>
  <c r="F30" i="20" s="1"/>
  <c r="F45" i="20" s="1"/>
  <c r="F27" i="20"/>
  <c r="F29" i="20" s="1"/>
  <c r="Z28" i="20"/>
  <c r="Z30" i="20" s="1"/>
  <c r="Z45" i="20" s="1"/>
  <c r="Z27" i="20"/>
  <c r="Z29" i="20" s="1"/>
  <c r="AT26" i="20"/>
  <c r="AT33" i="20"/>
  <c r="P33" i="20"/>
  <c r="P26" i="20"/>
  <c r="AJ27" i="20"/>
  <c r="AJ29" i="20" s="1"/>
  <c r="AJ28" i="20"/>
  <c r="AJ30" i="20" s="1"/>
  <c r="AJ45" i="20" s="1"/>
  <c r="BD26" i="20"/>
  <c r="BD33" i="20"/>
  <c r="M27" i="20"/>
  <c r="M29" i="20" s="1"/>
  <c r="M28" i="20"/>
  <c r="M30" i="20" s="1"/>
  <c r="M45" i="20" s="1"/>
  <c r="S27" i="20"/>
  <c r="S29" i="20" s="1"/>
  <c r="S28" i="20"/>
  <c r="S30" i="20" s="1"/>
  <c r="S45" i="20" s="1"/>
  <c r="AK27" i="20"/>
  <c r="AK29" i="20" s="1"/>
  <c r="AK28" i="20"/>
  <c r="AK30" i="20" s="1"/>
  <c r="AK45" i="20" s="1"/>
  <c r="BC27" i="20"/>
  <c r="BC29" i="20" s="1"/>
  <c r="BC28" i="20"/>
  <c r="BC30" i="20" s="1"/>
  <c r="BC45" i="20" s="1"/>
  <c r="D28" i="19"/>
  <c r="D30" i="19" s="1"/>
  <c r="D45" i="19" s="1"/>
  <c r="D27" i="19"/>
  <c r="D29" i="19" s="1"/>
  <c r="H28" i="19"/>
  <c r="H30" i="19" s="1"/>
  <c r="H45" i="19" s="1"/>
  <c r="H27" i="19"/>
  <c r="H29" i="19" s="1"/>
  <c r="AB28" i="19"/>
  <c r="AB30" i="19" s="1"/>
  <c r="AB45" i="19" s="1"/>
  <c r="AB27" i="19"/>
  <c r="AB29" i="19" s="1"/>
  <c r="C28" i="19"/>
  <c r="C30" i="19" s="1"/>
  <c r="C45" i="19" s="1"/>
  <c r="C27" i="19"/>
  <c r="C29" i="19" s="1"/>
  <c r="G27" i="19"/>
  <c r="G29" i="19" s="1"/>
  <c r="G28" i="19"/>
  <c r="G30" i="19" s="1"/>
  <c r="G45" i="19" s="1"/>
  <c r="AA27" i="19"/>
  <c r="AA29" i="19" s="1"/>
  <c r="AA28" i="19"/>
  <c r="AA30" i="19" s="1"/>
  <c r="AA45" i="19" s="1"/>
  <c r="AQ26" i="19"/>
  <c r="AQ33" i="19"/>
  <c r="M33" i="19"/>
  <c r="M26" i="19"/>
  <c r="AK27" i="19"/>
  <c r="AK29" i="19" s="1"/>
  <c r="AK28" i="19"/>
  <c r="AK30" i="19" s="1"/>
  <c r="AK45" i="19" s="1"/>
  <c r="AR33" i="19"/>
  <c r="AR26" i="19"/>
  <c r="BD26" i="19"/>
  <c r="BD33" i="19"/>
  <c r="L26" i="19"/>
  <c r="L33" i="19"/>
  <c r="AF27" i="19"/>
  <c r="AF29" i="19" s="1"/>
  <c r="AF28" i="19"/>
  <c r="AF30" i="19" s="1"/>
  <c r="AF45" i="19" s="1"/>
  <c r="BC33" i="19"/>
  <c r="BC26" i="19"/>
  <c r="C26" i="9"/>
  <c r="C33" i="9"/>
  <c r="AQ17" i="9"/>
  <c r="D33" i="9"/>
  <c r="D26" i="9"/>
  <c r="BF17" i="9"/>
  <c r="D33" i="10"/>
  <c r="D26" i="10"/>
  <c r="H33" i="10"/>
  <c r="H26" i="10"/>
  <c r="X33" i="10"/>
  <c r="X26" i="10"/>
  <c r="AB33" i="10"/>
  <c r="AB26" i="10"/>
  <c r="AV17" i="10"/>
  <c r="R17" i="10"/>
  <c r="AH33" i="10"/>
  <c r="AH26" i="10"/>
  <c r="AL33" i="10"/>
  <c r="AL26" i="10"/>
  <c r="BF17" i="10"/>
  <c r="AW17" i="10"/>
  <c r="BG17" i="10"/>
  <c r="AQ17" i="10"/>
  <c r="BA17" i="10"/>
  <c r="C33" i="11"/>
  <c r="C26" i="11"/>
  <c r="C3" i="11"/>
  <c r="G33" i="11"/>
  <c r="G26" i="11"/>
  <c r="W33" i="11"/>
  <c r="W26" i="11"/>
  <c r="AA33" i="11"/>
  <c r="AA26" i="11"/>
  <c r="AU17" i="11"/>
  <c r="Q17" i="11"/>
  <c r="AG33" i="11"/>
  <c r="AG26" i="11"/>
  <c r="AK33" i="11"/>
  <c r="AK26" i="11"/>
  <c r="BE17" i="11"/>
  <c r="B26" i="11"/>
  <c r="B33" i="11"/>
  <c r="F26" i="11"/>
  <c r="F33" i="11"/>
  <c r="V26" i="11"/>
  <c r="V33" i="11"/>
  <c r="Z26" i="11"/>
  <c r="Z33" i="11"/>
  <c r="AT17" i="11"/>
  <c r="P17" i="11"/>
  <c r="AF26" i="11"/>
  <c r="AF33" i="11"/>
  <c r="AJ26" i="11"/>
  <c r="AJ33" i="11"/>
  <c r="BD17" i="11"/>
  <c r="C33" i="12"/>
  <c r="C26" i="12"/>
  <c r="G33" i="12"/>
  <c r="G26" i="12"/>
  <c r="W33" i="12"/>
  <c r="W26" i="12"/>
  <c r="AA33" i="12"/>
  <c r="AA26" i="12"/>
  <c r="AU17" i="12"/>
  <c r="Q17" i="12"/>
  <c r="AG33" i="12"/>
  <c r="AG26" i="12"/>
  <c r="AK33" i="12"/>
  <c r="AK26" i="12"/>
  <c r="BE17" i="12"/>
  <c r="B26" i="12"/>
  <c r="B33" i="12"/>
  <c r="F26" i="12"/>
  <c r="F33" i="12"/>
  <c r="V26" i="12"/>
  <c r="V33" i="12"/>
  <c r="Z26" i="12"/>
  <c r="Z33" i="12"/>
  <c r="AT17" i="12"/>
  <c r="P17" i="12"/>
  <c r="AF26" i="12"/>
  <c r="AF33" i="12"/>
  <c r="AJ26" i="12"/>
  <c r="AJ33" i="12"/>
  <c r="BD17" i="12"/>
  <c r="C33" i="13"/>
  <c r="C26" i="13"/>
  <c r="G33" i="13"/>
  <c r="G26" i="13"/>
  <c r="W33" i="13"/>
  <c r="W26" i="13"/>
  <c r="AA33" i="13"/>
  <c r="AA26" i="13"/>
  <c r="AU17" i="13"/>
  <c r="Q17" i="13"/>
  <c r="AG33" i="13"/>
  <c r="AG26" i="13"/>
  <c r="AK33" i="13"/>
  <c r="AK26" i="13"/>
  <c r="BE17" i="13"/>
  <c r="B26" i="13"/>
  <c r="B33" i="13"/>
  <c r="F26" i="13"/>
  <c r="F33" i="13"/>
  <c r="V26" i="13"/>
  <c r="V33" i="13"/>
  <c r="Z26" i="13"/>
  <c r="Z33" i="13"/>
  <c r="AT17" i="13"/>
  <c r="P17" i="13"/>
  <c r="AF26" i="13"/>
  <c r="AF33" i="13"/>
  <c r="AJ26" i="13"/>
  <c r="AJ33" i="13"/>
  <c r="BD17" i="13"/>
  <c r="C27" i="15"/>
  <c r="C29" i="15" s="1"/>
  <c r="C28" i="15"/>
  <c r="C30" i="15" s="1"/>
  <c r="C45" i="15" s="1"/>
  <c r="G27" i="15"/>
  <c r="G29" i="15" s="1"/>
  <c r="G28" i="15"/>
  <c r="G30" i="15" s="1"/>
  <c r="G45" i="15" s="1"/>
  <c r="W28" i="15"/>
  <c r="W30" i="15" s="1"/>
  <c r="W45" i="15" s="1"/>
  <c r="W27" i="15"/>
  <c r="W29" i="15" s="1"/>
  <c r="AU33" i="15"/>
  <c r="AU26" i="15"/>
  <c r="M28" i="15"/>
  <c r="M30" i="15" s="1"/>
  <c r="M45" i="15" s="1"/>
  <c r="M27" i="15"/>
  <c r="M29" i="15" s="1"/>
  <c r="AG27" i="15"/>
  <c r="AG29" i="15" s="1"/>
  <c r="AG28" i="15"/>
  <c r="AG30" i="15" s="1"/>
  <c r="AG45" i="15" s="1"/>
  <c r="G7" i="15"/>
  <c r="AK35" i="15" s="1"/>
  <c r="AK43" i="15" s="1"/>
  <c r="BE33" i="15"/>
  <c r="BE26" i="15"/>
  <c r="B28" i="15"/>
  <c r="B30" i="15" s="1"/>
  <c r="B45" i="15" s="1"/>
  <c r="B27" i="15"/>
  <c r="B29" i="15" s="1"/>
  <c r="V28" i="15"/>
  <c r="V30" i="15" s="1"/>
  <c r="V45" i="15" s="1"/>
  <c r="V27" i="15"/>
  <c r="V29" i="15" s="1"/>
  <c r="F6" i="15"/>
  <c r="Z35" i="15" s="1"/>
  <c r="Z43" i="15" s="1"/>
  <c r="AT33" i="15"/>
  <c r="AT26" i="15"/>
  <c r="F8" i="15"/>
  <c r="AT35" i="15" s="1"/>
  <c r="AT43" i="15" s="1"/>
  <c r="L27" i="15"/>
  <c r="L29" i="15" s="1"/>
  <c r="L28" i="15"/>
  <c r="L30" i="15" s="1"/>
  <c r="L45" i="15" s="1"/>
  <c r="F5" i="15"/>
  <c r="AF27" i="15"/>
  <c r="AF29" i="15" s="1"/>
  <c r="AF28" i="15"/>
  <c r="AF30" i="15" s="1"/>
  <c r="AF45" i="15" s="1"/>
  <c r="F7" i="15"/>
  <c r="AJ35" i="15" s="1"/>
  <c r="AJ43" i="15" s="1"/>
  <c r="AJ46" i="15" s="1"/>
  <c r="BD33" i="15"/>
  <c r="F9" i="15"/>
  <c r="BD35" i="15" s="1"/>
  <c r="BD43" i="15" s="1"/>
  <c r="BD26" i="15"/>
  <c r="E27" i="16"/>
  <c r="E29" i="16" s="1"/>
  <c r="E28" i="16"/>
  <c r="E30" i="16" s="1"/>
  <c r="E45" i="16" s="1"/>
  <c r="Y28" i="16"/>
  <c r="Y30" i="16" s="1"/>
  <c r="Y45" i="16" s="1"/>
  <c r="Y27" i="16"/>
  <c r="Y29" i="16" s="1"/>
  <c r="I6" i="16"/>
  <c r="AC35" i="16" s="1"/>
  <c r="AC43" i="16" s="1"/>
  <c r="AW26" i="16"/>
  <c r="I8" i="16"/>
  <c r="AW35" i="16" s="1"/>
  <c r="AW43" i="16" s="1"/>
  <c r="AW33" i="16"/>
  <c r="O28" i="16"/>
  <c r="O30" i="16" s="1"/>
  <c r="O45" i="16" s="1"/>
  <c r="O27" i="16"/>
  <c r="O29" i="16" s="1"/>
  <c r="I5" i="16"/>
  <c r="S35" i="16" s="1"/>
  <c r="S43" i="16" s="1"/>
  <c r="AI27" i="16"/>
  <c r="AI29" i="16" s="1"/>
  <c r="AI28" i="16"/>
  <c r="AI30" i="16" s="1"/>
  <c r="AI45" i="16" s="1"/>
  <c r="I7" i="16"/>
  <c r="AM35" i="16" s="1"/>
  <c r="AM43" i="16" s="1"/>
  <c r="BG26" i="16"/>
  <c r="I9" i="16"/>
  <c r="BG35" i="16" s="1"/>
  <c r="BG43" i="16" s="1"/>
  <c r="BG33" i="16"/>
  <c r="B27" i="16"/>
  <c r="B29" i="16" s="1"/>
  <c r="B28" i="16"/>
  <c r="B30" i="16" s="1"/>
  <c r="B45" i="16" s="1"/>
  <c r="B46" i="16" s="1"/>
  <c r="V27" i="16"/>
  <c r="V29" i="16" s="1"/>
  <c r="V28" i="16"/>
  <c r="V30" i="16" s="1"/>
  <c r="V45" i="16" s="1"/>
  <c r="F6" i="16"/>
  <c r="Z35" i="16" s="1"/>
  <c r="Z43" i="16" s="1"/>
  <c r="AT26" i="16"/>
  <c r="F8" i="16"/>
  <c r="AT35" i="16" s="1"/>
  <c r="AT43" i="16" s="1"/>
  <c r="AT33" i="16"/>
  <c r="L27" i="16"/>
  <c r="L29" i="16" s="1"/>
  <c r="L28" i="16"/>
  <c r="L30" i="16" s="1"/>
  <c r="L45" i="16" s="1"/>
  <c r="F5" i="16"/>
  <c r="P35" i="16" s="1"/>
  <c r="P43" i="16" s="1"/>
  <c r="AF28" i="16"/>
  <c r="AF30" i="16" s="1"/>
  <c r="AF45" i="16" s="1"/>
  <c r="AF27" i="16"/>
  <c r="AF29" i="16" s="1"/>
  <c r="F7" i="16"/>
  <c r="AJ35" i="16" s="1"/>
  <c r="AJ43" i="16" s="1"/>
  <c r="BD26" i="16"/>
  <c r="BD33" i="16"/>
  <c r="F9" i="16"/>
  <c r="BD35" i="16" s="1"/>
  <c r="BD43" i="16" s="1"/>
  <c r="AR17" i="3"/>
  <c r="R17" i="3"/>
  <c r="AF33" i="3"/>
  <c r="AF26" i="3"/>
  <c r="AQ17" i="3"/>
  <c r="M17" i="3"/>
  <c r="BA17" i="3"/>
  <c r="D26" i="3"/>
  <c r="D33" i="3"/>
  <c r="Z33" i="3"/>
  <c r="Z26" i="3"/>
  <c r="B3" i="8"/>
  <c r="B9" i="8" s="1"/>
  <c r="AZ35" i="8" s="1"/>
  <c r="AZ43" i="8" s="1"/>
  <c r="F4" i="8"/>
  <c r="F27" i="8"/>
  <c r="F29" i="8" s="1"/>
  <c r="F28" i="8"/>
  <c r="F30" i="8" s="1"/>
  <c r="F45" i="8" s="1"/>
  <c r="Z27" i="8"/>
  <c r="Z29" i="8" s="1"/>
  <c r="Z28" i="8"/>
  <c r="Z30" i="8" s="1"/>
  <c r="Z45" i="8" s="1"/>
  <c r="AP33" i="8"/>
  <c r="AP26" i="8"/>
  <c r="P27" i="8"/>
  <c r="P29" i="8" s="1"/>
  <c r="P28" i="8"/>
  <c r="P30" i="8" s="1"/>
  <c r="P45" i="8" s="1"/>
  <c r="I3" i="8"/>
  <c r="AC28" i="8"/>
  <c r="AC30" i="8" s="1"/>
  <c r="AC45" i="8" s="1"/>
  <c r="AC27" i="8"/>
  <c r="AC29" i="8" s="1"/>
  <c r="AF28" i="8"/>
  <c r="AF30" i="8" s="1"/>
  <c r="AF45" i="8" s="1"/>
  <c r="AF27" i="8"/>
  <c r="AF29" i="8" s="1"/>
  <c r="F7" i="8"/>
  <c r="AJ35" i="8" s="1"/>
  <c r="AJ43" i="8" s="1"/>
  <c r="BD33" i="8"/>
  <c r="F9" i="8"/>
  <c r="BD35" i="8" s="1"/>
  <c r="BD43" i="8" s="1"/>
  <c r="BD26" i="8"/>
  <c r="W27" i="8"/>
  <c r="W29" i="8" s="1"/>
  <c r="W28" i="8"/>
  <c r="W30" i="8" s="1"/>
  <c r="W45" i="8" s="1"/>
  <c r="AQ33" i="8"/>
  <c r="AQ26" i="8"/>
  <c r="AG28" i="8"/>
  <c r="AG30" i="8" s="1"/>
  <c r="AG45" i="8" s="1"/>
  <c r="AG27" i="8"/>
  <c r="AG29" i="8" s="1"/>
  <c r="C3" i="8"/>
  <c r="C9" i="8" s="1"/>
  <c r="BA35" i="8" s="1"/>
  <c r="BA43" i="8" s="1"/>
  <c r="BA26" i="8"/>
  <c r="BA33" i="8"/>
  <c r="B28" i="17"/>
  <c r="B30" i="17" s="1"/>
  <c r="B45" i="17" s="1"/>
  <c r="B27" i="17"/>
  <c r="B29" i="17" s="1"/>
  <c r="F3" i="17"/>
  <c r="V28" i="17"/>
  <c r="V30" i="17" s="1"/>
  <c r="V45" i="17" s="1"/>
  <c r="V27" i="17"/>
  <c r="V29" i="17" s="1"/>
  <c r="AP26" i="17"/>
  <c r="AP33" i="17"/>
  <c r="L26" i="17"/>
  <c r="L33" i="17"/>
  <c r="B7" i="17"/>
  <c r="AF35" i="17" s="1"/>
  <c r="AF43" i="17" s="1"/>
  <c r="AJ28" i="17"/>
  <c r="AJ30" i="17" s="1"/>
  <c r="AJ45" i="17" s="1"/>
  <c r="AJ27" i="17"/>
  <c r="AJ29" i="17" s="1"/>
  <c r="AZ33" i="17"/>
  <c r="AZ26" i="17"/>
  <c r="E3" i="17"/>
  <c r="E9" i="17" s="1"/>
  <c r="BC35" i="17" s="1"/>
  <c r="BC43" i="17" s="1"/>
  <c r="I3" i="17"/>
  <c r="I9" i="17" s="1"/>
  <c r="BG35" i="17" s="1"/>
  <c r="BG43" i="17" s="1"/>
  <c r="Y27" i="17"/>
  <c r="Y29" i="17" s="1"/>
  <c r="Y28" i="17"/>
  <c r="Y30" i="17" s="1"/>
  <c r="Y45" i="17" s="1"/>
  <c r="AW26" i="17"/>
  <c r="I8" i="17"/>
  <c r="AW35" i="17" s="1"/>
  <c r="AW43" i="17" s="1"/>
  <c r="AW33" i="17"/>
  <c r="S26" i="17"/>
  <c r="S33" i="17"/>
  <c r="AM45" i="17"/>
  <c r="BC33" i="17"/>
  <c r="BC26" i="17"/>
  <c r="AP17" i="10"/>
  <c r="L17" i="10"/>
  <c r="AZ17" i="10"/>
  <c r="E33" i="10"/>
  <c r="E26" i="10"/>
  <c r="Y33" i="10"/>
  <c r="Y26" i="10"/>
  <c r="O17" i="10"/>
  <c r="AI26" i="10"/>
  <c r="AI33" i="10"/>
  <c r="G33" i="10"/>
  <c r="G26" i="10"/>
  <c r="AA33" i="10"/>
  <c r="AA26" i="10"/>
  <c r="Q17" i="10"/>
  <c r="AK26" i="10"/>
  <c r="AK33" i="10"/>
  <c r="AS17" i="11"/>
  <c r="O17" i="11"/>
  <c r="BC17" i="11"/>
  <c r="AR17" i="11"/>
  <c r="N17" i="11"/>
  <c r="BB17" i="11"/>
  <c r="AS17" i="12"/>
  <c r="O17" i="12"/>
  <c r="BC17" i="12"/>
  <c r="AR17" i="12"/>
  <c r="N17" i="12"/>
  <c r="BB17" i="12"/>
  <c r="AS17" i="13"/>
  <c r="O17" i="13"/>
  <c r="BC17" i="13"/>
  <c r="AR17" i="13"/>
  <c r="N17" i="13"/>
  <c r="BB17" i="13"/>
  <c r="E3" i="15"/>
  <c r="E8" i="15" s="1"/>
  <c r="AS35" i="15" s="1"/>
  <c r="AS43" i="15" s="1"/>
  <c r="I4" i="15"/>
  <c r="I35" i="15" s="1"/>
  <c r="I43" i="15" s="1"/>
  <c r="I125" i="21"/>
  <c r="Y27" i="15"/>
  <c r="Y29" i="15" s="1"/>
  <c r="Y28" i="15"/>
  <c r="Y30" i="15" s="1"/>
  <c r="Y45" i="15" s="1"/>
  <c r="I6" i="15"/>
  <c r="AC35" i="15" s="1"/>
  <c r="AC43" i="15" s="1"/>
  <c r="AC46" i="15" s="1"/>
  <c r="AW26" i="15"/>
  <c r="I8" i="15"/>
  <c r="AW35" i="15" s="1"/>
  <c r="AW43" i="15" s="1"/>
  <c r="AW33" i="15"/>
  <c r="O27" i="15"/>
  <c r="O29" i="15" s="1"/>
  <c r="O28" i="15"/>
  <c r="O30" i="15" s="1"/>
  <c r="O45" i="15" s="1"/>
  <c r="I5" i="15"/>
  <c r="S35" i="15" s="1"/>
  <c r="S43" i="15" s="1"/>
  <c r="AI28" i="15"/>
  <c r="AI30" i="15" s="1"/>
  <c r="AI45" i="15" s="1"/>
  <c r="AI27" i="15"/>
  <c r="AI29" i="15" s="1"/>
  <c r="I7" i="15"/>
  <c r="AM35" i="15" s="1"/>
  <c r="AM43" i="15" s="1"/>
  <c r="BG26" i="15"/>
  <c r="I9" i="15"/>
  <c r="BG33" i="15"/>
  <c r="D27" i="15"/>
  <c r="D29" i="15" s="1"/>
  <c r="D28" i="15"/>
  <c r="D30" i="15" s="1"/>
  <c r="D45" i="15" s="1"/>
  <c r="H27" i="15"/>
  <c r="H29" i="15" s="1"/>
  <c r="H28" i="15"/>
  <c r="H30" i="15" s="1"/>
  <c r="H45" i="15" s="1"/>
  <c r="X28" i="15"/>
  <c r="X30" i="15" s="1"/>
  <c r="X45" i="15" s="1"/>
  <c r="X27" i="15"/>
  <c r="X29" i="15" s="1"/>
  <c r="H6" i="15"/>
  <c r="AB35" i="15" s="1"/>
  <c r="AB43" i="15" s="1"/>
  <c r="AB46" i="15" s="1"/>
  <c r="AV33" i="15"/>
  <c r="H8" i="15"/>
  <c r="AV26" i="15"/>
  <c r="N28" i="15"/>
  <c r="N30" i="15" s="1"/>
  <c r="N45" i="15" s="1"/>
  <c r="N27" i="15"/>
  <c r="N29" i="15" s="1"/>
  <c r="H5" i="15"/>
  <c r="R35" i="15" s="1"/>
  <c r="R43" i="15" s="1"/>
  <c r="R46" i="15" s="1"/>
  <c r="AH27" i="15"/>
  <c r="AH29" i="15" s="1"/>
  <c r="AH28" i="15"/>
  <c r="AH30" i="15" s="1"/>
  <c r="AH45" i="15" s="1"/>
  <c r="H7" i="15"/>
  <c r="AL35" i="15" s="1"/>
  <c r="AL43" i="15" s="1"/>
  <c r="BF26" i="15"/>
  <c r="BF33" i="15"/>
  <c r="H9" i="15"/>
  <c r="C28" i="16"/>
  <c r="C30" i="16" s="1"/>
  <c r="C45" i="16" s="1"/>
  <c r="C46" i="16" s="1"/>
  <c r="C27" i="16"/>
  <c r="C29" i="16" s="1"/>
  <c r="W27" i="16"/>
  <c r="W29" i="16" s="1"/>
  <c r="W28" i="16"/>
  <c r="W30" i="16" s="1"/>
  <c r="W45" i="16" s="1"/>
  <c r="G6" i="16"/>
  <c r="AA35" i="16" s="1"/>
  <c r="AA43" i="16" s="1"/>
  <c r="AU26" i="16"/>
  <c r="AU33" i="16"/>
  <c r="G8" i="16"/>
  <c r="AU35" i="16" s="1"/>
  <c r="AU43" i="16" s="1"/>
  <c r="M27" i="16"/>
  <c r="M29" i="16" s="1"/>
  <c r="M28" i="16"/>
  <c r="M30" i="16" s="1"/>
  <c r="M45" i="16" s="1"/>
  <c r="G5" i="16"/>
  <c r="Q35" i="16" s="1"/>
  <c r="Q43" i="16" s="1"/>
  <c r="AG27" i="16"/>
  <c r="AG29" i="16" s="1"/>
  <c r="AG28" i="16"/>
  <c r="AG30" i="16" s="1"/>
  <c r="AG45" i="16" s="1"/>
  <c r="G7" i="16"/>
  <c r="AK35" i="16" s="1"/>
  <c r="AK43" i="16" s="1"/>
  <c r="BE26" i="16"/>
  <c r="G9" i="16"/>
  <c r="BE35" i="16" s="1"/>
  <c r="BE43" i="16" s="1"/>
  <c r="BE33" i="16"/>
  <c r="D27" i="16"/>
  <c r="D29" i="16" s="1"/>
  <c r="D28" i="16"/>
  <c r="D30" i="16" s="1"/>
  <c r="D45" i="16" s="1"/>
  <c r="D46" i="16" s="1"/>
  <c r="H27" i="16"/>
  <c r="H29" i="16" s="1"/>
  <c r="H28" i="16"/>
  <c r="H30" i="16" s="1"/>
  <c r="H45" i="16" s="1"/>
  <c r="H46" i="16" s="1"/>
  <c r="X28" i="16"/>
  <c r="X30" i="16" s="1"/>
  <c r="X45" i="16" s="1"/>
  <c r="X27" i="16"/>
  <c r="X29" i="16" s="1"/>
  <c r="H6" i="16"/>
  <c r="AB35" i="16" s="1"/>
  <c r="AB43" i="16" s="1"/>
  <c r="AV33" i="16"/>
  <c r="H8" i="16"/>
  <c r="AV35" i="16" s="1"/>
  <c r="AV43" i="16" s="1"/>
  <c r="AV26" i="16"/>
  <c r="N28" i="16"/>
  <c r="N30" i="16" s="1"/>
  <c r="N45" i="16" s="1"/>
  <c r="N27" i="16"/>
  <c r="N29" i="16" s="1"/>
  <c r="H5" i="16"/>
  <c r="R35" i="16" s="1"/>
  <c r="R43" i="16" s="1"/>
  <c r="AH27" i="16"/>
  <c r="AH29" i="16" s="1"/>
  <c r="AH28" i="16"/>
  <c r="AH30" i="16" s="1"/>
  <c r="AH45" i="16" s="1"/>
  <c r="H7" i="16"/>
  <c r="AL35" i="16" s="1"/>
  <c r="AL43" i="16" s="1"/>
  <c r="BF26" i="16"/>
  <c r="BF33" i="16"/>
  <c r="H9" i="16"/>
  <c r="BF35" i="16" s="1"/>
  <c r="BF43" i="16" s="1"/>
  <c r="AV26" i="3"/>
  <c r="AV33" i="3"/>
  <c r="AJ33" i="3"/>
  <c r="AJ26" i="3"/>
  <c r="AS26" i="3"/>
  <c r="AS33" i="3"/>
  <c r="O17" i="3"/>
  <c r="BC17" i="3"/>
  <c r="F26" i="3"/>
  <c r="F33" i="3"/>
  <c r="V33" i="3"/>
  <c r="V26" i="3"/>
  <c r="AB33" i="3"/>
  <c r="AB26" i="3"/>
  <c r="N17" i="3"/>
  <c r="AL26" i="3"/>
  <c r="AL33" i="3"/>
  <c r="AZ26" i="3"/>
  <c r="AZ33" i="3"/>
  <c r="BF26" i="3"/>
  <c r="BF33" i="3"/>
  <c r="H4" i="8"/>
  <c r="X28" i="8"/>
  <c r="X30" i="8" s="1"/>
  <c r="X45" i="8" s="1"/>
  <c r="X27" i="8"/>
  <c r="X29" i="8" s="1"/>
  <c r="D8" i="8"/>
  <c r="AR35" i="8" s="1"/>
  <c r="AR43" i="8" s="1"/>
  <c r="AR33" i="8"/>
  <c r="AR26" i="8"/>
  <c r="N28" i="8"/>
  <c r="N30" i="8" s="1"/>
  <c r="N45" i="8" s="1"/>
  <c r="N27" i="8"/>
  <c r="N29" i="8" s="1"/>
  <c r="E28" i="8"/>
  <c r="E30" i="8" s="1"/>
  <c r="E45" i="8" s="1"/>
  <c r="E27" i="8"/>
  <c r="E29" i="8" s="1"/>
  <c r="AS33" i="8"/>
  <c r="AS26" i="8"/>
  <c r="O28" i="8"/>
  <c r="O30" i="8" s="1"/>
  <c r="O45" i="8" s="1"/>
  <c r="O27" i="8"/>
  <c r="O29" i="8" s="1"/>
  <c r="D7" i="8"/>
  <c r="AH35" i="8" s="1"/>
  <c r="AH43" i="8" s="1"/>
  <c r="AL28" i="8"/>
  <c r="AL30" i="8" s="1"/>
  <c r="AL45" i="8" s="1"/>
  <c r="AL27" i="8"/>
  <c r="AL29" i="8" s="1"/>
  <c r="BB33" i="8"/>
  <c r="BB26" i="8"/>
  <c r="G3" i="8"/>
  <c r="AA27" i="8"/>
  <c r="AA29" i="8" s="1"/>
  <c r="AA28" i="8"/>
  <c r="AA30" i="8" s="1"/>
  <c r="AA45" i="8" s="1"/>
  <c r="AU28" i="8"/>
  <c r="AU30" i="8" s="1"/>
  <c r="AU45" i="8" s="1"/>
  <c r="AI28" i="8"/>
  <c r="AI30" i="8" s="1"/>
  <c r="AI45" i="8" s="1"/>
  <c r="AI27" i="8"/>
  <c r="AI29" i="8" s="1"/>
  <c r="BC33" i="8"/>
  <c r="BC26" i="8"/>
  <c r="H4" i="17"/>
  <c r="H127" i="21"/>
  <c r="X27" i="17"/>
  <c r="X29" i="17" s="1"/>
  <c r="X28" i="17"/>
  <c r="X30" i="17" s="1"/>
  <c r="X45" i="17" s="1"/>
  <c r="H6" i="17"/>
  <c r="AB35" i="17" s="1"/>
  <c r="AB43" i="17" s="1"/>
  <c r="AV33" i="17"/>
  <c r="H8" i="17"/>
  <c r="AV35" i="17" s="1"/>
  <c r="AV43" i="17" s="1"/>
  <c r="AV26" i="17"/>
  <c r="R26" i="17"/>
  <c r="H5" i="17"/>
  <c r="R35" i="17" s="1"/>
  <c r="R43" i="17" s="1"/>
  <c r="R33" i="17"/>
  <c r="AH27" i="17"/>
  <c r="AH29" i="17" s="1"/>
  <c r="AH28" i="17"/>
  <c r="AH30" i="17" s="1"/>
  <c r="AH45" i="17" s="1"/>
  <c r="H7" i="17"/>
  <c r="AL35" i="17" s="1"/>
  <c r="AL43" i="17" s="1"/>
  <c r="AL46" i="17" s="1"/>
  <c r="H9" i="17"/>
  <c r="BF35" i="17" s="1"/>
  <c r="BF43" i="17" s="1"/>
  <c r="BF33" i="17"/>
  <c r="BF26" i="17"/>
  <c r="G3" i="17"/>
  <c r="G8" i="17" s="1"/>
  <c r="AU35" i="17" s="1"/>
  <c r="AU43" i="17" s="1"/>
  <c r="W27" i="17"/>
  <c r="W29" i="17" s="1"/>
  <c r="W28" i="17"/>
  <c r="W30" i="17" s="1"/>
  <c r="W45" i="17" s="1"/>
  <c r="AQ26" i="17"/>
  <c r="AQ33" i="17"/>
  <c r="M33" i="17"/>
  <c r="M26" i="17"/>
  <c r="AG27" i="17"/>
  <c r="AG29" i="17" s="1"/>
  <c r="AG28" i="17"/>
  <c r="AG30" i="17" s="1"/>
  <c r="AG45" i="17" s="1"/>
  <c r="C9" i="17"/>
  <c r="BA35" i="17" s="1"/>
  <c r="BA43" i="17" s="1"/>
  <c r="BA33" i="17"/>
  <c r="BA26" i="17"/>
  <c r="B3" i="18"/>
  <c r="F3" i="18"/>
  <c r="F9" i="18" s="1"/>
  <c r="BD35" i="18" s="1"/>
  <c r="BD43" i="18" s="1"/>
  <c r="V27" i="18"/>
  <c r="V29" i="18" s="1"/>
  <c r="V28" i="18"/>
  <c r="V30" i="18" s="1"/>
  <c r="V45" i="18" s="1"/>
  <c r="AT26" i="18"/>
  <c r="F8" i="18"/>
  <c r="AT35" i="18" s="1"/>
  <c r="AT43" i="18" s="1"/>
  <c r="AT33" i="18"/>
  <c r="L27" i="18"/>
  <c r="L29" i="18" s="1"/>
  <c r="L28" i="18"/>
  <c r="L30" i="18" s="1"/>
  <c r="L45" i="18" s="1"/>
  <c r="AJ28" i="18"/>
  <c r="AJ30" i="18" s="1"/>
  <c r="AJ45" i="18" s="1"/>
  <c r="AJ27" i="18"/>
  <c r="AJ29" i="18" s="1"/>
  <c r="AZ33" i="18"/>
  <c r="B9" i="18"/>
  <c r="AZ35" i="18" s="1"/>
  <c r="AZ43" i="18" s="1"/>
  <c r="AZ26" i="18"/>
  <c r="C3" i="18"/>
  <c r="G27" i="18"/>
  <c r="G29" i="18" s="1"/>
  <c r="G28" i="18"/>
  <c r="G30" i="18" s="1"/>
  <c r="G45" i="18" s="1"/>
  <c r="W27" i="18"/>
  <c r="W29" i="18" s="1"/>
  <c r="W28" i="18"/>
  <c r="W30" i="18" s="1"/>
  <c r="W45" i="18" s="1"/>
  <c r="G6" i="18"/>
  <c r="AU33" i="18"/>
  <c r="G8" i="18"/>
  <c r="AU35" i="18" s="1"/>
  <c r="AU43" i="18" s="1"/>
  <c r="AU26" i="18"/>
  <c r="M27" i="18"/>
  <c r="M29" i="18" s="1"/>
  <c r="M28" i="18"/>
  <c r="M30" i="18" s="1"/>
  <c r="M45" i="18" s="1"/>
  <c r="G5" i="18"/>
  <c r="Q35" i="18" s="1"/>
  <c r="Q43" i="18" s="1"/>
  <c r="AG28" i="18"/>
  <c r="AG30" i="18" s="1"/>
  <c r="AG45" i="18" s="1"/>
  <c r="AG27" i="18"/>
  <c r="AG29" i="18" s="1"/>
  <c r="G7" i="18"/>
  <c r="AK35" i="18" s="1"/>
  <c r="AK43" i="18" s="1"/>
  <c r="BE26" i="18"/>
  <c r="G9" i="18"/>
  <c r="BE35" i="18" s="1"/>
  <c r="BE43" i="18" s="1"/>
  <c r="BE33" i="18"/>
  <c r="C27" i="20"/>
  <c r="C29" i="20" s="1"/>
  <c r="C28" i="20"/>
  <c r="C30" i="20" s="1"/>
  <c r="C45" i="20" s="1"/>
  <c r="G3" i="20"/>
  <c r="G5" i="20" s="1"/>
  <c r="Q35" i="20" s="1"/>
  <c r="Q43" i="20" s="1"/>
  <c r="W28" i="20"/>
  <c r="W30" i="20" s="1"/>
  <c r="W45" i="20" s="1"/>
  <c r="W27" i="20"/>
  <c r="W29" i="20" s="1"/>
  <c r="O26" i="20"/>
  <c r="O33" i="20"/>
  <c r="BA26" i="20"/>
  <c r="BA33" i="20"/>
  <c r="H28" i="20"/>
  <c r="H30" i="20" s="1"/>
  <c r="H45" i="20" s="1"/>
  <c r="H27" i="20"/>
  <c r="H29" i="20" s="1"/>
  <c r="X28" i="20"/>
  <c r="X30" i="20" s="1"/>
  <c r="X45" i="20" s="1"/>
  <c r="X27" i="20"/>
  <c r="X29" i="20" s="1"/>
  <c r="H6" i="20"/>
  <c r="AB35" i="20" s="1"/>
  <c r="AB43" i="20" s="1"/>
  <c r="AV26" i="20"/>
  <c r="AV33" i="20"/>
  <c r="H8" i="20"/>
  <c r="AV35" i="20" s="1"/>
  <c r="AV43" i="20" s="1"/>
  <c r="R26" i="20"/>
  <c r="H5" i="20"/>
  <c r="R35" i="20" s="1"/>
  <c r="R43" i="20" s="1"/>
  <c r="R33" i="20"/>
  <c r="AH28" i="20"/>
  <c r="AH30" i="20" s="1"/>
  <c r="AH45" i="20" s="1"/>
  <c r="AH27" i="20"/>
  <c r="AH29" i="20" s="1"/>
  <c r="H7" i="20"/>
  <c r="AL35" i="20" s="1"/>
  <c r="AL43" i="20" s="1"/>
  <c r="BF33" i="20"/>
  <c r="H9" i="20"/>
  <c r="BF35" i="20" s="1"/>
  <c r="BF43" i="20" s="1"/>
  <c r="BF26" i="20"/>
  <c r="Q33" i="20"/>
  <c r="Q26" i="20"/>
  <c r="B28" i="19"/>
  <c r="B30" i="19" s="1"/>
  <c r="B45" i="19" s="1"/>
  <c r="B46" i="19" s="1"/>
  <c r="B27" i="19"/>
  <c r="B29" i="19" s="1"/>
  <c r="F3" i="19"/>
  <c r="F5" i="19" s="1"/>
  <c r="P35" i="19" s="1"/>
  <c r="P43" i="19" s="1"/>
  <c r="F28" i="19"/>
  <c r="F30" i="19" s="1"/>
  <c r="F45" i="19" s="1"/>
  <c r="F27" i="19"/>
  <c r="F29" i="19" s="1"/>
  <c r="V28" i="19"/>
  <c r="V30" i="19" s="1"/>
  <c r="V45" i="19" s="1"/>
  <c r="V27" i="19"/>
  <c r="V29" i="19" s="1"/>
  <c r="E27" i="19"/>
  <c r="E29" i="19" s="1"/>
  <c r="E28" i="19"/>
  <c r="E30" i="19" s="1"/>
  <c r="E45" i="19" s="1"/>
  <c r="I7" i="19"/>
  <c r="AM35" i="19" s="1"/>
  <c r="AM43" i="19" s="1"/>
  <c r="I6" i="19"/>
  <c r="AC35" i="19" s="1"/>
  <c r="AC43" i="19" s="1"/>
  <c r="AC27" i="19"/>
  <c r="AC29" i="19" s="1"/>
  <c r="AC28" i="19"/>
  <c r="AC30" i="19" s="1"/>
  <c r="AC45" i="19" s="1"/>
  <c r="AW26" i="19"/>
  <c r="I8" i="19"/>
  <c r="AW35" i="19" s="1"/>
  <c r="AW43" i="19" s="1"/>
  <c r="AW33" i="19"/>
  <c r="S26" i="19"/>
  <c r="AI28" i="19"/>
  <c r="AI30" i="19" s="1"/>
  <c r="AI45" i="19" s="1"/>
  <c r="AI27" i="19"/>
  <c r="AI29" i="19" s="1"/>
  <c r="AM45" i="19"/>
  <c r="AV26" i="19"/>
  <c r="AV33" i="19"/>
  <c r="BF33" i="19"/>
  <c r="BF26" i="19"/>
  <c r="P26" i="19"/>
  <c r="P33" i="19"/>
  <c r="BE33" i="19"/>
  <c r="BE26" i="19"/>
  <c r="E33" i="9"/>
  <c r="E26" i="9"/>
  <c r="I33" i="9"/>
  <c r="I26" i="9"/>
  <c r="Y33" i="9"/>
  <c r="Y26" i="9"/>
  <c r="AC33" i="9"/>
  <c r="AC26" i="9"/>
  <c r="AW17" i="9"/>
  <c r="S17" i="9"/>
  <c r="AI26" i="9"/>
  <c r="AI33" i="9"/>
  <c r="AM26" i="9"/>
  <c r="AM33" i="9"/>
  <c r="BG17" i="9"/>
  <c r="B26" i="9"/>
  <c r="B33" i="9"/>
  <c r="F33" i="9"/>
  <c r="F26" i="9"/>
  <c r="V26" i="9"/>
  <c r="V33" i="9"/>
  <c r="Z33" i="9"/>
  <c r="Z26" i="9"/>
  <c r="AT17" i="9"/>
  <c r="P17" i="9"/>
  <c r="AF33" i="9"/>
  <c r="AF26" i="9"/>
  <c r="AJ26" i="9"/>
  <c r="AJ33" i="9"/>
  <c r="BD17" i="9"/>
  <c r="G26" i="9"/>
  <c r="G33" i="9"/>
  <c r="AU17" i="9"/>
  <c r="Q17" i="9"/>
  <c r="AG33" i="9"/>
  <c r="AG26" i="9"/>
  <c r="AK33" i="9"/>
  <c r="AK26" i="9"/>
  <c r="H26" i="9"/>
  <c r="H33" i="9"/>
  <c r="X33" i="9"/>
  <c r="X26" i="9"/>
  <c r="AB33" i="9"/>
  <c r="AB26" i="9"/>
  <c r="AV17" i="9"/>
  <c r="N17" i="9"/>
  <c r="BB17" i="9"/>
  <c r="D28" i="18"/>
  <c r="D30" i="18" s="1"/>
  <c r="D45" i="18" s="1"/>
  <c r="D27" i="18"/>
  <c r="D29" i="18" s="1"/>
  <c r="H27" i="18"/>
  <c r="H29" i="18" s="1"/>
  <c r="H28" i="18"/>
  <c r="H30" i="18" s="1"/>
  <c r="H45" i="18" s="1"/>
  <c r="X28" i="18"/>
  <c r="X30" i="18" s="1"/>
  <c r="X45" i="18" s="1"/>
  <c r="X27" i="18"/>
  <c r="X29" i="18" s="1"/>
  <c r="H6" i="18"/>
  <c r="AB35" i="18" s="1"/>
  <c r="AB43" i="18" s="1"/>
  <c r="AV26" i="18"/>
  <c r="AV33" i="18"/>
  <c r="H8" i="18"/>
  <c r="AV35" i="18" s="1"/>
  <c r="AV43" i="18" s="1"/>
  <c r="N28" i="18"/>
  <c r="N30" i="18" s="1"/>
  <c r="N45" i="18" s="1"/>
  <c r="N27" i="18"/>
  <c r="N29" i="18" s="1"/>
  <c r="H5" i="18"/>
  <c r="R35" i="18" s="1"/>
  <c r="R43" i="18" s="1"/>
  <c r="AH28" i="18"/>
  <c r="AH30" i="18" s="1"/>
  <c r="AH45" i="18" s="1"/>
  <c r="AH27" i="18"/>
  <c r="AH29" i="18" s="1"/>
  <c r="H7" i="18"/>
  <c r="AL35" i="18" s="1"/>
  <c r="AL43" i="18" s="1"/>
  <c r="AL46" i="18" s="1"/>
  <c r="AL52" i="18" s="1"/>
  <c r="AL36" i="18" s="1"/>
  <c r="AL37" i="18" s="1"/>
  <c r="AL38" i="18" s="1"/>
  <c r="AL39" i="18" s="1"/>
  <c r="AL49" i="18" s="1"/>
  <c r="AL50" i="18" s="1"/>
  <c r="AL51" i="18" s="1"/>
  <c r="AL53" i="18" s="1"/>
  <c r="AL55" i="18" s="1"/>
  <c r="H64" i="21" s="1"/>
  <c r="BF33" i="18"/>
  <c r="H9" i="18"/>
  <c r="BF35" i="18" s="1"/>
  <c r="BF43" i="18" s="1"/>
  <c r="BF26" i="18"/>
  <c r="E27" i="18"/>
  <c r="E29" i="18" s="1"/>
  <c r="E28" i="18"/>
  <c r="E30" i="18" s="1"/>
  <c r="E45" i="18" s="1"/>
  <c r="I27" i="18"/>
  <c r="I29" i="18" s="1"/>
  <c r="I28" i="18"/>
  <c r="I30" i="18" s="1"/>
  <c r="I45" i="18" s="1"/>
  <c r="I6" i="18"/>
  <c r="AC35" i="18" s="1"/>
  <c r="AC43" i="18" s="1"/>
  <c r="AC28" i="18"/>
  <c r="AC30" i="18" s="1"/>
  <c r="AC45" i="18" s="1"/>
  <c r="AC27" i="18"/>
  <c r="AC29" i="18" s="1"/>
  <c r="AW26" i="18"/>
  <c r="I8" i="18"/>
  <c r="AW35" i="18" s="1"/>
  <c r="AW43" i="18" s="1"/>
  <c r="AW33" i="18"/>
  <c r="I5" i="18"/>
  <c r="S35" i="18" s="1"/>
  <c r="S43" i="18" s="1"/>
  <c r="S28" i="18"/>
  <c r="S30" i="18" s="1"/>
  <c r="S45" i="18" s="1"/>
  <c r="S27" i="18"/>
  <c r="S29" i="18" s="1"/>
  <c r="I7" i="18"/>
  <c r="AM35" i="18" s="1"/>
  <c r="AM43" i="18" s="1"/>
  <c r="AM28" i="18"/>
  <c r="AM30" i="18" s="1"/>
  <c r="AM45" i="18" s="1"/>
  <c r="AM27" i="18"/>
  <c r="AM29" i="18" s="1"/>
  <c r="BG26" i="18"/>
  <c r="I9" i="18"/>
  <c r="BG35" i="18" s="1"/>
  <c r="BG43" i="18" s="1"/>
  <c r="BG33" i="18"/>
  <c r="I28" i="20"/>
  <c r="I30" i="20" s="1"/>
  <c r="I45" i="20" s="1"/>
  <c r="I27" i="20"/>
  <c r="I29" i="20" s="1"/>
  <c r="AC27" i="20"/>
  <c r="AC29" i="20" s="1"/>
  <c r="AC28" i="20"/>
  <c r="AC30" i="20" s="1"/>
  <c r="AC45" i="20" s="1"/>
  <c r="B4" i="20"/>
  <c r="B35" i="20" s="1"/>
  <c r="B43" i="20" s="1"/>
  <c r="B27" i="20"/>
  <c r="B29" i="20" s="1"/>
  <c r="B28" i="20"/>
  <c r="B30" i="20" s="1"/>
  <c r="B45" i="20" s="1"/>
  <c r="F3" i="20"/>
  <c r="B6" i="20"/>
  <c r="V35" i="20" s="1"/>
  <c r="V43" i="20" s="1"/>
  <c r="V28" i="20"/>
  <c r="V30" i="20" s="1"/>
  <c r="V45" i="20" s="1"/>
  <c r="V27" i="20"/>
  <c r="V29" i="20" s="1"/>
  <c r="AP26" i="20"/>
  <c r="B8" i="20"/>
  <c r="AP35" i="20" s="1"/>
  <c r="AP43" i="20" s="1"/>
  <c r="AP33" i="20"/>
  <c r="L33" i="20"/>
  <c r="L26" i="20"/>
  <c r="B5" i="20"/>
  <c r="B7" i="20"/>
  <c r="AF35" i="20" s="1"/>
  <c r="AF43" i="20" s="1"/>
  <c r="AF27" i="20"/>
  <c r="AF29" i="20" s="1"/>
  <c r="AF28" i="20"/>
  <c r="AF30" i="20" s="1"/>
  <c r="AF45" i="20" s="1"/>
  <c r="AZ26" i="20"/>
  <c r="AZ33" i="20"/>
  <c r="B9" i="20"/>
  <c r="AZ35" i="20" s="1"/>
  <c r="AZ43" i="20" s="1"/>
  <c r="AU28" i="20"/>
  <c r="AU30" i="20" s="1"/>
  <c r="AU45" i="20" s="1"/>
  <c r="AU27" i="20"/>
  <c r="AU29" i="20" s="1"/>
  <c r="I5" i="20"/>
  <c r="D3" i="19"/>
  <c r="D5" i="19" s="1"/>
  <c r="N35" i="19" s="1"/>
  <c r="N43" i="19" s="1"/>
  <c r="H3" i="19"/>
  <c r="H8" i="19" s="1"/>
  <c r="AV35" i="19" s="1"/>
  <c r="AV43" i="19" s="1"/>
  <c r="X27" i="19"/>
  <c r="X29" i="19" s="1"/>
  <c r="X28" i="19"/>
  <c r="X30" i="19" s="1"/>
  <c r="X45" i="19" s="1"/>
  <c r="C3" i="19"/>
  <c r="G3" i="19"/>
  <c r="G8" i="19" s="1"/>
  <c r="AU35" i="19" s="1"/>
  <c r="AU43" i="19" s="1"/>
  <c r="W28" i="19"/>
  <c r="W30" i="19" s="1"/>
  <c r="W45" i="19" s="1"/>
  <c r="W27" i="19"/>
  <c r="W29" i="19" s="1"/>
  <c r="AU33" i="19"/>
  <c r="AU26" i="19"/>
  <c r="Q26" i="19"/>
  <c r="Q33" i="19"/>
  <c r="AG28" i="19"/>
  <c r="AG30" i="19" s="1"/>
  <c r="AG45" i="19" s="1"/>
  <c r="AG27" i="19"/>
  <c r="AG29" i="19" s="1"/>
  <c r="N26" i="19"/>
  <c r="N33" i="19"/>
  <c r="AH27" i="19"/>
  <c r="AH29" i="19" s="1"/>
  <c r="AH28" i="19"/>
  <c r="AH30" i="19" s="1"/>
  <c r="AH45" i="19" s="1"/>
  <c r="AZ26" i="19"/>
  <c r="AZ33" i="19"/>
  <c r="AP33" i="19"/>
  <c r="AP26" i="19"/>
  <c r="I9" i="19"/>
  <c r="BG35" i="19" s="1"/>
  <c r="BG43" i="19" s="1"/>
  <c r="BG33" i="19"/>
  <c r="BG26" i="19"/>
  <c r="AA33" i="9"/>
  <c r="AA26" i="9"/>
  <c r="BA17" i="9"/>
  <c r="AH33" i="9"/>
  <c r="AH26" i="9"/>
  <c r="AA35" i="18"/>
  <c r="AA43" i="18" s="1"/>
  <c r="AA46" i="18" s="1"/>
  <c r="AA52" i="18" s="1"/>
  <c r="AA36" i="18" s="1"/>
  <c r="AA37" i="18" s="1"/>
  <c r="AA38" i="18" s="1"/>
  <c r="AA39" i="18" s="1"/>
  <c r="AA49" i="18" s="1"/>
  <c r="AA50" i="18" s="1"/>
  <c r="AA51" i="18" s="1"/>
  <c r="AA53" i="18" s="1"/>
  <c r="AA55" i="18" s="1"/>
  <c r="G48" i="21" s="1"/>
  <c r="P35" i="15"/>
  <c r="P43" i="15" s="1"/>
  <c r="D35" i="15"/>
  <c r="D43" i="15" s="1"/>
  <c r="BB35" i="15"/>
  <c r="BB43" i="15" s="1"/>
  <c r="L35" i="20"/>
  <c r="L43" i="20" s="1"/>
  <c r="V35" i="15"/>
  <c r="V43" i="15" s="1"/>
  <c r="V46" i="15" s="1"/>
  <c r="W35" i="15"/>
  <c r="W43" i="15" s="1"/>
  <c r="AQ35" i="15"/>
  <c r="AQ43" i="15" s="1"/>
  <c r="C35" i="15"/>
  <c r="C43" i="15" s="1"/>
  <c r="C46" i="15" s="1"/>
  <c r="AV35" i="15"/>
  <c r="AV43" i="15" s="1"/>
  <c r="BF35" i="15"/>
  <c r="BF43" i="15" s="1"/>
  <c r="BG35" i="15"/>
  <c r="BG43" i="15" s="1"/>
  <c r="I130" i="21" l="1"/>
  <c r="I8" i="20"/>
  <c r="AW35" i="20" s="1"/>
  <c r="AW43" i="20" s="1"/>
  <c r="I7" i="20"/>
  <c r="AM35" i="20" s="1"/>
  <c r="AM43" i="20" s="1"/>
  <c r="G5" i="15"/>
  <c r="Q35" i="15" s="1"/>
  <c r="Q43" i="15" s="1"/>
  <c r="G8" i="15"/>
  <c r="AU35" i="15" s="1"/>
  <c r="AU43" i="15" s="1"/>
  <c r="G125" i="21"/>
  <c r="D4" i="17"/>
  <c r="I46" i="15"/>
  <c r="B5" i="17"/>
  <c r="L35" i="17" s="1"/>
  <c r="L43" i="17" s="1"/>
  <c r="E8" i="18"/>
  <c r="AS35" i="18" s="1"/>
  <c r="AS43" i="18" s="1"/>
  <c r="D5" i="17"/>
  <c r="N35" i="17" s="1"/>
  <c r="N43" i="17" s="1"/>
  <c r="D8" i="17"/>
  <c r="AR35" i="17" s="1"/>
  <c r="AR43" i="17" s="1"/>
  <c r="I6" i="20"/>
  <c r="AC35" i="20" s="1"/>
  <c r="AC43" i="20" s="1"/>
  <c r="G4" i="15"/>
  <c r="G35" i="15" s="1"/>
  <c r="G43" i="15" s="1"/>
  <c r="I4" i="20"/>
  <c r="I35" i="20" s="1"/>
  <c r="I43" i="20" s="1"/>
  <c r="I9" i="20"/>
  <c r="BG35" i="20" s="1"/>
  <c r="BG43" i="20" s="1"/>
  <c r="BG46" i="20" s="1"/>
  <c r="BG52" i="20" s="1"/>
  <c r="BG36" i="20" s="1"/>
  <c r="BG37" i="20" s="1"/>
  <c r="BG38" i="20" s="1"/>
  <c r="BG39" i="20" s="1"/>
  <c r="BG49" i="20" s="1"/>
  <c r="BG50" i="20" s="1"/>
  <c r="BG51" i="20" s="1"/>
  <c r="BG53" i="20" s="1"/>
  <c r="BG55" i="20" s="1"/>
  <c r="I98" i="21" s="1"/>
  <c r="AJ46" i="16"/>
  <c r="Y46" i="16"/>
  <c r="G9" i="15"/>
  <c r="BE35" i="15" s="1"/>
  <c r="BE43" i="15" s="1"/>
  <c r="D6" i="17"/>
  <c r="X35" i="17" s="1"/>
  <c r="X43" i="17" s="1"/>
  <c r="X46" i="17" s="1"/>
  <c r="X52" i="17" s="1"/>
  <c r="X36" i="17" s="1"/>
  <c r="X37" i="17" s="1"/>
  <c r="X38" i="17" s="1"/>
  <c r="X39" i="17" s="1"/>
  <c r="X49" i="17" s="1"/>
  <c r="X50" i="17" s="1"/>
  <c r="X51" i="17" s="1"/>
  <c r="X53" i="17" s="1"/>
  <c r="X55" i="17" s="1"/>
  <c r="D47" i="21" s="1"/>
  <c r="D5" i="20"/>
  <c r="N35" i="20" s="1"/>
  <c r="N43" i="20" s="1"/>
  <c r="AM46" i="20"/>
  <c r="AM52" i="20" s="1"/>
  <c r="AM36" i="20" s="1"/>
  <c r="AM37" i="20" s="1"/>
  <c r="AM38" i="20" s="1"/>
  <c r="AM39" i="20" s="1"/>
  <c r="AM49" i="20" s="1"/>
  <c r="AM50" i="20" s="1"/>
  <c r="AM51" i="20" s="1"/>
  <c r="AM53" i="20" s="1"/>
  <c r="AM55" i="20" s="1"/>
  <c r="I66" i="21" s="1"/>
  <c r="Q46" i="18"/>
  <c r="Q52" i="18" s="1"/>
  <c r="Q36" i="18" s="1"/>
  <c r="Q37" i="18" s="1"/>
  <c r="Q38" i="18" s="1"/>
  <c r="Q39" i="18" s="1"/>
  <c r="Q49" i="18" s="1"/>
  <c r="Q50" i="18" s="1"/>
  <c r="Q51" i="18" s="1"/>
  <c r="Q53" i="18" s="1"/>
  <c r="Q55" i="18" s="1"/>
  <c r="G32" i="21" s="1"/>
  <c r="AB46" i="17"/>
  <c r="B129" i="21"/>
  <c r="E5" i="20"/>
  <c r="O35" i="20" s="1"/>
  <c r="O43" i="20" s="1"/>
  <c r="B46" i="15"/>
  <c r="B52" i="15" s="1"/>
  <c r="B36" i="15" s="1"/>
  <c r="B37" i="15" s="1"/>
  <c r="B38" i="15" s="1"/>
  <c r="B39" i="15" s="1"/>
  <c r="B49" i="15" s="1"/>
  <c r="B50" i="15" s="1"/>
  <c r="B51" i="15" s="1"/>
  <c r="B53" i="15" s="1"/>
  <c r="B55" i="15" s="1"/>
  <c r="B13" i="21" s="1"/>
  <c r="B8" i="19"/>
  <c r="AP35" i="19" s="1"/>
  <c r="AP43" i="19" s="1"/>
  <c r="AB46" i="20"/>
  <c r="AB52" i="20" s="1"/>
  <c r="AB36" i="20" s="1"/>
  <c r="AB37" i="20" s="1"/>
  <c r="AB38" i="20" s="1"/>
  <c r="AB39" i="20" s="1"/>
  <c r="AB49" i="20" s="1"/>
  <c r="AB50" i="20" s="1"/>
  <c r="AB51" i="20" s="1"/>
  <c r="AB53" i="20" s="1"/>
  <c r="AB55" i="20" s="1"/>
  <c r="H50" i="21" s="1"/>
  <c r="C5" i="17"/>
  <c r="M35" i="17" s="1"/>
  <c r="M43" i="17" s="1"/>
  <c r="C8" i="17"/>
  <c r="AQ35" i="17" s="1"/>
  <c r="AQ43" i="17" s="1"/>
  <c r="C6" i="17"/>
  <c r="W35" i="17" s="1"/>
  <c r="W43" i="17" s="1"/>
  <c r="W46" i="17" s="1"/>
  <c r="W52" i="17" s="1"/>
  <c r="W36" i="17" s="1"/>
  <c r="W37" i="17" s="1"/>
  <c r="W38" i="17" s="1"/>
  <c r="W39" i="17" s="1"/>
  <c r="W49" i="17" s="1"/>
  <c r="W50" i="17" s="1"/>
  <c r="W51" i="17" s="1"/>
  <c r="W53" i="17" s="1"/>
  <c r="W55" i="17" s="1"/>
  <c r="C47" i="21" s="1"/>
  <c r="E9" i="8"/>
  <c r="BC35" i="8" s="1"/>
  <c r="BC43" i="8" s="1"/>
  <c r="AC52" i="15"/>
  <c r="AC36" i="15" s="1"/>
  <c r="AC37" i="15" s="1"/>
  <c r="AC38" i="15" s="1"/>
  <c r="AC39" i="15" s="1"/>
  <c r="AC49" i="15" s="1"/>
  <c r="AC50" i="15" s="1"/>
  <c r="AC51" i="15" s="1"/>
  <c r="AC53" i="15" s="1"/>
  <c r="AC55" i="15" s="1"/>
  <c r="I45" i="21" s="1"/>
  <c r="I52" i="15"/>
  <c r="I36" i="15" s="1"/>
  <c r="I37" i="15" s="1"/>
  <c r="I38" i="15" s="1"/>
  <c r="I39" i="15" s="1"/>
  <c r="I49" i="15" s="1"/>
  <c r="I50" i="15" s="1"/>
  <c r="I51" i="15" s="1"/>
  <c r="I53" i="15" s="1"/>
  <c r="I55" i="15" s="1"/>
  <c r="I13" i="21" s="1"/>
  <c r="AF46" i="17"/>
  <c r="AF52" i="17" s="1"/>
  <c r="AF36" i="17" s="1"/>
  <c r="AF37" i="17" s="1"/>
  <c r="AF38" i="17" s="1"/>
  <c r="AF39" i="17" s="1"/>
  <c r="AF49" i="17" s="1"/>
  <c r="AF50" i="17" s="1"/>
  <c r="AF51" i="17" s="1"/>
  <c r="AF53" i="17" s="1"/>
  <c r="AF55" i="17" s="1"/>
  <c r="B63" i="21" s="1"/>
  <c r="AJ46" i="8"/>
  <c r="AJ52" i="15"/>
  <c r="AJ36" i="15" s="1"/>
  <c r="AJ37" i="15" s="1"/>
  <c r="AJ38" i="15" s="1"/>
  <c r="AJ39" i="15" s="1"/>
  <c r="AJ49" i="15" s="1"/>
  <c r="AJ50" i="15" s="1"/>
  <c r="AJ51" i="15" s="1"/>
  <c r="AJ53" i="15" s="1"/>
  <c r="AJ55" i="15" s="1"/>
  <c r="F61" i="21" s="1"/>
  <c r="Q46" i="15"/>
  <c r="Q52" i="15" s="1"/>
  <c r="Q36" i="15" s="1"/>
  <c r="Q37" i="15" s="1"/>
  <c r="Q38" i="15" s="1"/>
  <c r="Q39" i="15" s="1"/>
  <c r="Q49" i="15" s="1"/>
  <c r="Q50" i="15" s="1"/>
  <c r="Q51" i="15" s="1"/>
  <c r="Q53" i="15" s="1"/>
  <c r="Q55" i="15" s="1"/>
  <c r="G29" i="21" s="1"/>
  <c r="AA46" i="15"/>
  <c r="AA52" i="15" s="1"/>
  <c r="AA36" i="15" s="1"/>
  <c r="AA37" i="15" s="1"/>
  <c r="AA38" i="15" s="1"/>
  <c r="AA39" i="15" s="1"/>
  <c r="AA49" i="15" s="1"/>
  <c r="AA50" i="15" s="1"/>
  <c r="AA51" i="15" s="1"/>
  <c r="AA53" i="15" s="1"/>
  <c r="AA55" i="15" s="1"/>
  <c r="G45" i="21" s="1"/>
  <c r="E129" i="21"/>
  <c r="B3" i="9"/>
  <c r="B119" i="21" s="1"/>
  <c r="I46" i="18"/>
  <c r="AL46" i="16"/>
  <c r="AL52" i="16" s="1"/>
  <c r="AL36" i="16" s="1"/>
  <c r="AL37" i="16" s="1"/>
  <c r="AL38" i="16" s="1"/>
  <c r="AL39" i="16" s="1"/>
  <c r="AL49" i="16" s="1"/>
  <c r="AL50" i="16" s="1"/>
  <c r="AL51" i="16" s="1"/>
  <c r="AL53" i="16" s="1"/>
  <c r="AL55" i="16" s="1"/>
  <c r="H62" i="21" s="1"/>
  <c r="Q46" i="16"/>
  <c r="Q52" i="16" s="1"/>
  <c r="Q36" i="16" s="1"/>
  <c r="Q37" i="16" s="1"/>
  <c r="Q38" i="16" s="1"/>
  <c r="Q39" i="16" s="1"/>
  <c r="Q49" i="16" s="1"/>
  <c r="Q50" i="16" s="1"/>
  <c r="Q51" i="16" s="1"/>
  <c r="Q53" i="16" s="1"/>
  <c r="Q55" i="16" s="1"/>
  <c r="G30" i="21" s="1"/>
  <c r="AA46" i="16"/>
  <c r="AA52" i="16" s="1"/>
  <c r="AA36" i="16" s="1"/>
  <c r="AA37" i="16" s="1"/>
  <c r="AA38" i="16" s="1"/>
  <c r="AA39" i="16" s="1"/>
  <c r="AA49" i="16" s="1"/>
  <c r="AA50" i="16" s="1"/>
  <c r="AA51" i="16" s="1"/>
  <c r="AA53" i="16" s="1"/>
  <c r="AA55" i="16" s="1"/>
  <c r="G46" i="21" s="1"/>
  <c r="AJ52" i="16"/>
  <c r="AJ36" i="16" s="1"/>
  <c r="AJ37" i="16" s="1"/>
  <c r="AJ38" i="16" s="1"/>
  <c r="AJ39" i="16" s="1"/>
  <c r="AJ49" i="16" s="1"/>
  <c r="AJ50" i="16" s="1"/>
  <c r="AJ51" i="16" s="1"/>
  <c r="AJ53" i="16" s="1"/>
  <c r="AJ55" i="16" s="1"/>
  <c r="F62" i="21" s="1"/>
  <c r="S46" i="16"/>
  <c r="S52" i="16" s="1"/>
  <c r="S36" i="16" s="1"/>
  <c r="S37" i="16" s="1"/>
  <c r="S38" i="16" s="1"/>
  <c r="S39" i="16" s="1"/>
  <c r="S49" i="16" s="1"/>
  <c r="S50" i="16" s="1"/>
  <c r="S51" i="16" s="1"/>
  <c r="S53" i="16" s="1"/>
  <c r="S55" i="16" s="1"/>
  <c r="I30" i="21" s="1"/>
  <c r="AC46" i="16"/>
  <c r="AC52" i="16" s="1"/>
  <c r="AC36" i="16" s="1"/>
  <c r="AC37" i="16" s="1"/>
  <c r="AC38" i="16" s="1"/>
  <c r="AC39" i="16" s="1"/>
  <c r="AC49" i="16" s="1"/>
  <c r="AC50" i="16" s="1"/>
  <c r="AC51" i="16" s="1"/>
  <c r="AC53" i="16" s="1"/>
  <c r="AC55" i="16" s="1"/>
  <c r="I46" i="21" s="1"/>
  <c r="I46" i="16"/>
  <c r="I52" i="16" s="1"/>
  <c r="I36" i="16" s="1"/>
  <c r="I37" i="16" s="1"/>
  <c r="I38" i="16" s="1"/>
  <c r="I39" i="16" s="1"/>
  <c r="I49" i="16" s="1"/>
  <c r="I50" i="16" s="1"/>
  <c r="I51" i="16" s="1"/>
  <c r="I53" i="16" s="1"/>
  <c r="I55" i="16" s="1"/>
  <c r="I14" i="21" s="1"/>
  <c r="AB52" i="15"/>
  <c r="AB36" i="15" s="1"/>
  <c r="AB37" i="15" s="1"/>
  <c r="AB38" i="15" s="1"/>
  <c r="AB39" i="15" s="1"/>
  <c r="AB49" i="15" s="1"/>
  <c r="AB50" i="15" s="1"/>
  <c r="AB51" i="15" s="1"/>
  <c r="AB53" i="15" s="1"/>
  <c r="AB55" i="15" s="1"/>
  <c r="H45" i="21" s="1"/>
  <c r="R52" i="15"/>
  <c r="R36" i="15" s="1"/>
  <c r="R37" i="15" s="1"/>
  <c r="R38" i="15" s="1"/>
  <c r="R39" i="15" s="1"/>
  <c r="R49" i="15" s="1"/>
  <c r="R50" i="15" s="1"/>
  <c r="R51" i="15" s="1"/>
  <c r="R53" i="15" s="1"/>
  <c r="R55" i="15" s="1"/>
  <c r="H29" i="21" s="1"/>
  <c r="C52" i="15"/>
  <c r="C36" i="15" s="1"/>
  <c r="C37" i="15" s="1"/>
  <c r="C38" i="15" s="1"/>
  <c r="C39" i="15" s="1"/>
  <c r="C49" i="15" s="1"/>
  <c r="C50" i="15" s="1"/>
  <c r="C51" i="15" s="1"/>
  <c r="C53" i="15" s="1"/>
  <c r="C55" i="15" s="1"/>
  <c r="C13" i="21" s="1"/>
  <c r="V52" i="15"/>
  <c r="V36" i="15" s="1"/>
  <c r="V37" i="15" s="1"/>
  <c r="V38" i="15" s="1"/>
  <c r="V39" i="15" s="1"/>
  <c r="V49" i="15" s="1"/>
  <c r="V50" i="15" s="1"/>
  <c r="V51" i="15" s="1"/>
  <c r="V53" i="15" s="1"/>
  <c r="V55" i="15" s="1"/>
  <c r="B45" i="21" s="1"/>
  <c r="AK46" i="15"/>
  <c r="AK52" i="15" s="1"/>
  <c r="AK36" i="15" s="1"/>
  <c r="AK37" i="15" s="1"/>
  <c r="AK38" i="15" s="1"/>
  <c r="AK39" i="15" s="1"/>
  <c r="AK49" i="15" s="1"/>
  <c r="AK50" i="15" s="1"/>
  <c r="AK51" i="15" s="1"/>
  <c r="AK53" i="15" s="1"/>
  <c r="AK55" i="15" s="1"/>
  <c r="G61" i="21" s="1"/>
  <c r="D9" i="8"/>
  <c r="BB35" i="8" s="1"/>
  <c r="BB43" i="8" s="1"/>
  <c r="D5" i="8"/>
  <c r="N35" i="8" s="1"/>
  <c r="N43" i="8" s="1"/>
  <c r="D6" i="8"/>
  <c r="X35" i="8" s="1"/>
  <c r="X43" i="8" s="1"/>
  <c r="X46" i="8" s="1"/>
  <c r="X52" i="8" s="1"/>
  <c r="X36" i="8" s="1"/>
  <c r="X37" i="8" s="1"/>
  <c r="X38" i="8" s="1"/>
  <c r="X39" i="8" s="1"/>
  <c r="X49" i="8" s="1"/>
  <c r="X50" i="8" s="1"/>
  <c r="X51" i="8" s="1"/>
  <c r="X53" i="8" s="1"/>
  <c r="X55" i="8" s="1"/>
  <c r="D40" i="21" s="1"/>
  <c r="AJ52" i="8"/>
  <c r="AJ36" i="8" s="1"/>
  <c r="AJ37" i="8" s="1"/>
  <c r="AJ38" i="8" s="1"/>
  <c r="AJ39" i="8" s="1"/>
  <c r="AJ49" i="8" s="1"/>
  <c r="AJ50" i="8" s="1"/>
  <c r="AJ51" i="8" s="1"/>
  <c r="AJ53" i="8" s="1"/>
  <c r="AJ55" i="8" s="1"/>
  <c r="F56" i="21" s="1"/>
  <c r="H8" i="8"/>
  <c r="AV35" i="8" s="1"/>
  <c r="AV43" i="8" s="1"/>
  <c r="D4" i="8"/>
  <c r="D35" i="8" s="1"/>
  <c r="D43" i="8" s="1"/>
  <c r="X46" i="15"/>
  <c r="X52" i="15" s="1"/>
  <c r="X36" i="15" s="1"/>
  <c r="X37" i="15" s="1"/>
  <c r="X38" i="15" s="1"/>
  <c r="X39" i="15" s="1"/>
  <c r="X49" i="15" s="1"/>
  <c r="X50" i="15" s="1"/>
  <c r="X51" i="15" s="1"/>
  <c r="X53" i="15" s="1"/>
  <c r="X55" i="15" s="1"/>
  <c r="D45" i="21" s="1"/>
  <c r="Y52" i="16"/>
  <c r="Y36" i="16" s="1"/>
  <c r="Y37" i="16" s="1"/>
  <c r="Y38" i="16" s="1"/>
  <c r="Y39" i="16" s="1"/>
  <c r="Y49" i="16" s="1"/>
  <c r="Y50" i="16" s="1"/>
  <c r="Y51" i="16" s="1"/>
  <c r="Y53" i="16" s="1"/>
  <c r="Y55" i="16" s="1"/>
  <c r="E46" i="21" s="1"/>
  <c r="G46" i="18"/>
  <c r="W46" i="16"/>
  <c r="W52" i="16" s="1"/>
  <c r="W36" i="16" s="1"/>
  <c r="W37" i="16" s="1"/>
  <c r="W38" i="16" s="1"/>
  <c r="W39" i="16" s="1"/>
  <c r="W49" i="16" s="1"/>
  <c r="W50" i="16" s="1"/>
  <c r="W51" i="16" s="1"/>
  <c r="W53" i="16" s="1"/>
  <c r="W55" i="16" s="1"/>
  <c r="C46" i="21" s="1"/>
  <c r="L46" i="15"/>
  <c r="L52" i="15" s="1"/>
  <c r="L36" i="15" s="1"/>
  <c r="L37" i="15" s="1"/>
  <c r="L38" i="15" s="1"/>
  <c r="L39" i="15" s="1"/>
  <c r="L49" i="15" s="1"/>
  <c r="L50" i="15" s="1"/>
  <c r="L51" i="15" s="1"/>
  <c r="L53" i="15" s="1"/>
  <c r="L55" i="15" s="1"/>
  <c r="B29" i="21" s="1"/>
  <c r="C3" i="13"/>
  <c r="G46" i="15"/>
  <c r="G52" i="15" s="1"/>
  <c r="G36" i="15" s="1"/>
  <c r="G37" i="15" s="1"/>
  <c r="G38" i="15" s="1"/>
  <c r="G39" i="15" s="1"/>
  <c r="G49" i="15" s="1"/>
  <c r="G50" i="15" s="1"/>
  <c r="G51" i="15" s="1"/>
  <c r="G53" i="15" s="1"/>
  <c r="G55" i="15" s="1"/>
  <c r="G13" i="21" s="1"/>
  <c r="H46" i="20"/>
  <c r="H52" i="20" s="1"/>
  <c r="H36" i="20" s="1"/>
  <c r="H37" i="20" s="1"/>
  <c r="H38" i="20" s="1"/>
  <c r="H39" i="20" s="1"/>
  <c r="H49" i="20" s="1"/>
  <c r="H50" i="20" s="1"/>
  <c r="H51" i="20" s="1"/>
  <c r="H53" i="20" s="1"/>
  <c r="H55" i="20" s="1"/>
  <c r="H18" i="21" s="1"/>
  <c r="Y46" i="19"/>
  <c r="Y52" i="19" s="1"/>
  <c r="Y36" i="19" s="1"/>
  <c r="Y37" i="19" s="1"/>
  <c r="Y38" i="19" s="1"/>
  <c r="Y39" i="19" s="1"/>
  <c r="Y49" i="19" s="1"/>
  <c r="Y50" i="19" s="1"/>
  <c r="Y51" i="19" s="1"/>
  <c r="Y53" i="19" s="1"/>
  <c r="Y55" i="19" s="1"/>
  <c r="E49" i="21" s="1"/>
  <c r="AM46" i="15"/>
  <c r="AM52" i="15" s="1"/>
  <c r="AM36" i="15" s="1"/>
  <c r="AM37" i="15" s="1"/>
  <c r="AM38" i="15" s="1"/>
  <c r="AM39" i="15" s="1"/>
  <c r="AM49" i="15" s="1"/>
  <c r="AM50" i="15" s="1"/>
  <c r="AM51" i="15" s="1"/>
  <c r="AM53" i="15" s="1"/>
  <c r="AM55" i="15" s="1"/>
  <c r="I61" i="21" s="1"/>
  <c r="AW46" i="20"/>
  <c r="AW52" i="20" s="1"/>
  <c r="AW36" i="20" s="1"/>
  <c r="AW37" i="20" s="1"/>
  <c r="AW38" i="20" s="1"/>
  <c r="AW39" i="20" s="1"/>
  <c r="AW49" i="20" s="1"/>
  <c r="AW50" i="20" s="1"/>
  <c r="AW51" i="20" s="1"/>
  <c r="AW53" i="20" s="1"/>
  <c r="AW55" i="20" s="1"/>
  <c r="I82" i="21" s="1"/>
  <c r="B7" i="19"/>
  <c r="AF35" i="19" s="1"/>
  <c r="AF43" i="19" s="1"/>
  <c r="AF46" i="19" s="1"/>
  <c r="AF52" i="19" s="1"/>
  <c r="AF36" i="19" s="1"/>
  <c r="AF37" i="19" s="1"/>
  <c r="AF38" i="19" s="1"/>
  <c r="AF39" i="19" s="1"/>
  <c r="AF49" i="19" s="1"/>
  <c r="AF50" i="19" s="1"/>
  <c r="AF51" i="19" s="1"/>
  <c r="AF53" i="19" s="1"/>
  <c r="AF55" i="19" s="1"/>
  <c r="B65" i="21" s="1"/>
  <c r="B9" i="19"/>
  <c r="AZ35" i="19" s="1"/>
  <c r="AZ43" i="19" s="1"/>
  <c r="I5" i="19"/>
  <c r="S35" i="19" s="1"/>
  <c r="S43" i="19" s="1"/>
  <c r="I129" i="21"/>
  <c r="E4" i="19"/>
  <c r="E35" i="19" s="1"/>
  <c r="E43" i="19" s="1"/>
  <c r="E46" i="19" s="1"/>
  <c r="E52" i="19" s="1"/>
  <c r="E36" i="19" s="1"/>
  <c r="E37" i="19" s="1"/>
  <c r="E38" i="19" s="1"/>
  <c r="E39" i="19" s="1"/>
  <c r="E49" i="19" s="1"/>
  <c r="E50" i="19" s="1"/>
  <c r="E51" i="19" s="1"/>
  <c r="E53" i="19" s="1"/>
  <c r="E55" i="19" s="1"/>
  <c r="E17" i="21" s="1"/>
  <c r="C7" i="20"/>
  <c r="AG35" i="20" s="1"/>
  <c r="AG43" i="20" s="1"/>
  <c r="AG46" i="20" s="1"/>
  <c r="AG52" i="20" s="1"/>
  <c r="AG36" i="20" s="1"/>
  <c r="AG37" i="20" s="1"/>
  <c r="AG38" i="20" s="1"/>
  <c r="AG39" i="20" s="1"/>
  <c r="AG49" i="20" s="1"/>
  <c r="AG50" i="20" s="1"/>
  <c r="AG51" i="20" s="1"/>
  <c r="AG53" i="20" s="1"/>
  <c r="AG55" i="20" s="1"/>
  <c r="C66" i="21" s="1"/>
  <c r="AK46" i="18"/>
  <c r="AK52" i="18" s="1"/>
  <c r="AK36" i="18" s="1"/>
  <c r="AK37" i="18" s="1"/>
  <c r="AK38" i="18" s="1"/>
  <c r="AK39" i="18" s="1"/>
  <c r="AK49" i="18" s="1"/>
  <c r="AK50" i="18" s="1"/>
  <c r="AK51" i="18" s="1"/>
  <c r="AK53" i="18" s="1"/>
  <c r="AK55" i="18" s="1"/>
  <c r="G64" i="21" s="1"/>
  <c r="C7" i="17"/>
  <c r="AG35" i="17" s="1"/>
  <c r="AG43" i="17" s="1"/>
  <c r="AG46" i="17" s="1"/>
  <c r="AG52" i="17" s="1"/>
  <c r="AG36" i="17" s="1"/>
  <c r="AG37" i="17" s="1"/>
  <c r="AG38" i="17" s="1"/>
  <c r="AG39" i="17" s="1"/>
  <c r="AG49" i="17" s="1"/>
  <c r="AG50" i="17" s="1"/>
  <c r="AG51" i="17" s="1"/>
  <c r="AG53" i="17" s="1"/>
  <c r="AG55" i="17" s="1"/>
  <c r="C63" i="21" s="1"/>
  <c r="AL52" i="17"/>
  <c r="AL36" i="17" s="1"/>
  <c r="AL37" i="17" s="1"/>
  <c r="AL38" i="17" s="1"/>
  <c r="AL39" i="17" s="1"/>
  <c r="AL49" i="17" s="1"/>
  <c r="AL50" i="17" s="1"/>
  <c r="AL51" i="17" s="1"/>
  <c r="AL53" i="17" s="1"/>
  <c r="AL55" i="17" s="1"/>
  <c r="H63" i="21" s="1"/>
  <c r="E7" i="8"/>
  <c r="AI35" i="8" s="1"/>
  <c r="AI43" i="8" s="1"/>
  <c r="E8" i="8"/>
  <c r="AS35" i="8" s="1"/>
  <c r="AS43" i="8" s="1"/>
  <c r="R46" i="16"/>
  <c r="R52" i="16" s="1"/>
  <c r="R36" i="16" s="1"/>
  <c r="R37" i="16" s="1"/>
  <c r="R38" i="16" s="1"/>
  <c r="R39" i="16" s="1"/>
  <c r="R49" i="16" s="1"/>
  <c r="R50" i="16" s="1"/>
  <c r="R51" i="16" s="1"/>
  <c r="R53" i="16" s="1"/>
  <c r="R55" i="16" s="1"/>
  <c r="H30" i="21" s="1"/>
  <c r="AB46" i="16"/>
  <c r="AB52" i="16" s="1"/>
  <c r="AB36" i="16" s="1"/>
  <c r="AB37" i="16" s="1"/>
  <c r="AB38" i="16" s="1"/>
  <c r="AB39" i="16" s="1"/>
  <c r="AB49" i="16" s="1"/>
  <c r="AB50" i="16" s="1"/>
  <c r="AB51" i="16" s="1"/>
  <c r="AB53" i="16" s="1"/>
  <c r="AB55" i="16" s="1"/>
  <c r="H46" i="21" s="1"/>
  <c r="AK46" i="16"/>
  <c r="AK52" i="16" s="1"/>
  <c r="AK36" i="16" s="1"/>
  <c r="AK37" i="16" s="1"/>
  <c r="AK38" i="16" s="1"/>
  <c r="AK39" i="16" s="1"/>
  <c r="AK49" i="16" s="1"/>
  <c r="AK50" i="16" s="1"/>
  <c r="AK51" i="16" s="1"/>
  <c r="AK53" i="16" s="1"/>
  <c r="AK55" i="16" s="1"/>
  <c r="G62" i="21" s="1"/>
  <c r="E9" i="19"/>
  <c r="BC35" i="19" s="1"/>
  <c r="BC43" i="19" s="1"/>
  <c r="B5" i="19"/>
  <c r="L35" i="19" s="1"/>
  <c r="L43" i="19" s="1"/>
  <c r="E7" i="19"/>
  <c r="AI35" i="19" s="1"/>
  <c r="AI43" i="19" s="1"/>
  <c r="AI46" i="19" s="1"/>
  <c r="AI52" i="19" s="1"/>
  <c r="AI36" i="19" s="1"/>
  <c r="AI37" i="19" s="1"/>
  <c r="AI38" i="19" s="1"/>
  <c r="AI39" i="19" s="1"/>
  <c r="AI49" i="19" s="1"/>
  <c r="AI50" i="19" s="1"/>
  <c r="AI51" i="19" s="1"/>
  <c r="AI53" i="19" s="1"/>
  <c r="AI55" i="19" s="1"/>
  <c r="E65" i="21" s="1"/>
  <c r="E5" i="19"/>
  <c r="O35" i="19" s="1"/>
  <c r="O43" i="19" s="1"/>
  <c r="E8" i="19"/>
  <c r="AS35" i="19" s="1"/>
  <c r="AS43" i="19" s="1"/>
  <c r="B6" i="19"/>
  <c r="V35" i="19" s="1"/>
  <c r="V43" i="19" s="1"/>
  <c r="V46" i="19" s="1"/>
  <c r="F3" i="3"/>
  <c r="C4" i="17"/>
  <c r="C35" i="17" s="1"/>
  <c r="C43" i="17" s="1"/>
  <c r="C46" i="17" s="1"/>
  <c r="C52" i="17" s="1"/>
  <c r="C36" i="17" s="1"/>
  <c r="C37" i="17" s="1"/>
  <c r="C38" i="17" s="1"/>
  <c r="C39" i="17" s="1"/>
  <c r="C49" i="17" s="1"/>
  <c r="C50" i="17" s="1"/>
  <c r="C51" i="17" s="1"/>
  <c r="C53" i="17" s="1"/>
  <c r="C55" i="17" s="1"/>
  <c r="C15" i="21" s="1"/>
  <c r="C130" i="21"/>
  <c r="E6" i="8"/>
  <c r="Y35" i="8" s="1"/>
  <c r="Y43" i="8" s="1"/>
  <c r="Y46" i="8" s="1"/>
  <c r="Y52" i="8" s="1"/>
  <c r="Y36" i="8" s="1"/>
  <c r="Y37" i="8" s="1"/>
  <c r="Y38" i="8" s="1"/>
  <c r="Y39" i="8" s="1"/>
  <c r="Y49" i="8" s="1"/>
  <c r="Y50" i="8" s="1"/>
  <c r="Y51" i="8" s="1"/>
  <c r="Y53" i="8" s="1"/>
  <c r="Y55" i="8" s="1"/>
  <c r="E40" i="21" s="1"/>
  <c r="D3" i="10"/>
  <c r="H3" i="9"/>
  <c r="H8" i="9" s="1"/>
  <c r="AV35" i="9" s="1"/>
  <c r="AV43" i="9" s="1"/>
  <c r="S46" i="18"/>
  <c r="S52" i="18" s="1"/>
  <c r="S36" i="18" s="1"/>
  <c r="S37" i="18" s="1"/>
  <c r="S38" i="18" s="1"/>
  <c r="S39" i="18" s="1"/>
  <c r="S49" i="18" s="1"/>
  <c r="S50" i="18" s="1"/>
  <c r="S51" i="18" s="1"/>
  <c r="S53" i="18" s="1"/>
  <c r="S55" i="18" s="1"/>
  <c r="I32" i="21" s="1"/>
  <c r="G52" i="18"/>
  <c r="G36" i="18" s="1"/>
  <c r="G37" i="18" s="1"/>
  <c r="G38" i="18" s="1"/>
  <c r="G39" i="18" s="1"/>
  <c r="G49" i="18" s="1"/>
  <c r="G50" i="18" s="1"/>
  <c r="G51" i="18" s="1"/>
  <c r="G53" i="18" s="1"/>
  <c r="G55" i="18" s="1"/>
  <c r="G16" i="21" s="1"/>
  <c r="B46" i="20"/>
  <c r="B52" i="20" s="1"/>
  <c r="B36" i="20" s="1"/>
  <c r="B37" i="20" s="1"/>
  <c r="B38" i="20" s="1"/>
  <c r="B39" i="20" s="1"/>
  <c r="B49" i="20" s="1"/>
  <c r="B50" i="20" s="1"/>
  <c r="B51" i="20" s="1"/>
  <c r="B53" i="20" s="1"/>
  <c r="B55" i="20" s="1"/>
  <c r="B18" i="21" s="1"/>
  <c r="O46" i="16"/>
  <c r="O52" i="16" s="1"/>
  <c r="O36" i="16" s="1"/>
  <c r="O37" i="16" s="1"/>
  <c r="O38" i="16" s="1"/>
  <c r="O39" i="16" s="1"/>
  <c r="O49" i="16" s="1"/>
  <c r="O50" i="16" s="1"/>
  <c r="O51" i="16" s="1"/>
  <c r="O53" i="16" s="1"/>
  <c r="O55" i="16" s="1"/>
  <c r="E30" i="21" s="1"/>
  <c r="AF46" i="15"/>
  <c r="AF52" i="15" s="1"/>
  <c r="AF36" i="15" s="1"/>
  <c r="AF37" i="15" s="1"/>
  <c r="AF38" i="15" s="1"/>
  <c r="AF39" i="15" s="1"/>
  <c r="AF49" i="15" s="1"/>
  <c r="AF50" i="15" s="1"/>
  <c r="AF51" i="15" s="1"/>
  <c r="AF53" i="15" s="1"/>
  <c r="AF55" i="15" s="1"/>
  <c r="B61" i="21" s="1"/>
  <c r="AG46" i="15"/>
  <c r="AG52" i="15" s="1"/>
  <c r="AG36" i="15" s="1"/>
  <c r="AG37" i="15" s="1"/>
  <c r="AG38" i="15" s="1"/>
  <c r="AG39" i="15" s="1"/>
  <c r="AG49" i="15" s="1"/>
  <c r="AG50" i="15" s="1"/>
  <c r="AG51" i="15" s="1"/>
  <c r="AG53" i="15" s="1"/>
  <c r="AG55" i="15" s="1"/>
  <c r="C61" i="21" s="1"/>
  <c r="C3" i="12"/>
  <c r="C123" i="21" s="1"/>
  <c r="F46" i="15"/>
  <c r="F52" i="15" s="1"/>
  <c r="F36" i="15" s="1"/>
  <c r="F37" i="15" s="1"/>
  <c r="F38" i="15" s="1"/>
  <c r="F39" i="15" s="1"/>
  <c r="F49" i="15" s="1"/>
  <c r="F50" i="15" s="1"/>
  <c r="F51" i="15" s="1"/>
  <c r="F53" i="15" s="1"/>
  <c r="F55" i="15" s="1"/>
  <c r="F13" i="21" s="1"/>
  <c r="H46" i="15"/>
  <c r="H52" i="15" s="1"/>
  <c r="H36" i="15" s="1"/>
  <c r="H37" i="15" s="1"/>
  <c r="H38" i="15" s="1"/>
  <c r="H39" i="15" s="1"/>
  <c r="H49" i="15" s="1"/>
  <c r="H50" i="15" s="1"/>
  <c r="H51" i="15" s="1"/>
  <c r="H53" i="15" s="1"/>
  <c r="H55" i="15" s="1"/>
  <c r="H13" i="21" s="1"/>
  <c r="C46" i="20"/>
  <c r="C52" i="20" s="1"/>
  <c r="C36" i="20" s="1"/>
  <c r="C37" i="20" s="1"/>
  <c r="C38" i="20" s="1"/>
  <c r="C39" i="20" s="1"/>
  <c r="C49" i="20" s="1"/>
  <c r="C50" i="20" s="1"/>
  <c r="C51" i="20" s="1"/>
  <c r="C53" i="20" s="1"/>
  <c r="C55" i="20" s="1"/>
  <c r="C18" i="21" s="1"/>
  <c r="I52" i="18"/>
  <c r="I36" i="18" s="1"/>
  <c r="I37" i="18" s="1"/>
  <c r="I38" i="18" s="1"/>
  <c r="I39" i="18" s="1"/>
  <c r="I49" i="18" s="1"/>
  <c r="I50" i="18" s="1"/>
  <c r="I51" i="18" s="1"/>
  <c r="I53" i="18" s="1"/>
  <c r="I55" i="18" s="1"/>
  <c r="I16" i="21" s="1"/>
  <c r="H46" i="18"/>
  <c r="H52" i="18" s="1"/>
  <c r="H36" i="18" s="1"/>
  <c r="H37" i="18" s="1"/>
  <c r="H38" i="18" s="1"/>
  <c r="H39" i="18" s="1"/>
  <c r="H49" i="18" s="1"/>
  <c r="H50" i="18" s="1"/>
  <c r="H51" i="18" s="1"/>
  <c r="H53" i="18" s="1"/>
  <c r="H55" i="18" s="1"/>
  <c r="H16" i="21" s="1"/>
  <c r="D46" i="15"/>
  <c r="D52" i="15" s="1"/>
  <c r="D36" i="15" s="1"/>
  <c r="D37" i="15" s="1"/>
  <c r="D38" i="15" s="1"/>
  <c r="D39" i="15" s="1"/>
  <c r="D49" i="15" s="1"/>
  <c r="D50" i="15" s="1"/>
  <c r="D51" i="15" s="1"/>
  <c r="D53" i="15" s="1"/>
  <c r="D55" i="15" s="1"/>
  <c r="D13" i="21" s="1"/>
  <c r="C5" i="20"/>
  <c r="M35" i="20" s="1"/>
  <c r="M43" i="20" s="1"/>
  <c r="M46" i="20" s="1"/>
  <c r="M52" i="20" s="1"/>
  <c r="M36" i="20" s="1"/>
  <c r="M37" i="20" s="1"/>
  <c r="M38" i="20" s="1"/>
  <c r="M39" i="20" s="1"/>
  <c r="M49" i="20" s="1"/>
  <c r="M50" i="20" s="1"/>
  <c r="M51" i="20" s="1"/>
  <c r="M53" i="20" s="1"/>
  <c r="M55" i="20" s="1"/>
  <c r="C34" i="21" s="1"/>
  <c r="AM46" i="18"/>
  <c r="AM52" i="18" s="1"/>
  <c r="AM36" i="18" s="1"/>
  <c r="AM37" i="18" s="1"/>
  <c r="AM38" i="18" s="1"/>
  <c r="AM39" i="18" s="1"/>
  <c r="AM49" i="18" s="1"/>
  <c r="AM50" i="18" s="1"/>
  <c r="AM51" i="18" s="1"/>
  <c r="AM53" i="18" s="1"/>
  <c r="AM55" i="18" s="1"/>
  <c r="I64" i="21" s="1"/>
  <c r="AL46" i="20"/>
  <c r="AL52" i="20" s="1"/>
  <c r="AL36" i="20" s="1"/>
  <c r="AL37" i="20" s="1"/>
  <c r="AL38" i="20" s="1"/>
  <c r="AL39" i="20" s="1"/>
  <c r="AL49" i="20" s="1"/>
  <c r="AL50" i="20" s="1"/>
  <c r="AL51" i="20" s="1"/>
  <c r="AL53" i="20" s="1"/>
  <c r="AL55" i="20" s="1"/>
  <c r="H66" i="21" s="1"/>
  <c r="C9" i="20"/>
  <c r="BA35" i="20" s="1"/>
  <c r="BA43" i="20" s="1"/>
  <c r="AB52" i="17"/>
  <c r="AB36" i="17" s="1"/>
  <c r="AB37" i="17" s="1"/>
  <c r="AB38" i="17" s="1"/>
  <c r="AB39" i="17" s="1"/>
  <c r="AB49" i="17" s="1"/>
  <c r="AB50" i="17" s="1"/>
  <c r="AB51" i="17" s="1"/>
  <c r="AB53" i="17" s="1"/>
  <c r="AB55" i="17" s="1"/>
  <c r="H47" i="21" s="1"/>
  <c r="AH46" i="8"/>
  <c r="AH52" i="8" s="1"/>
  <c r="AH36" i="8" s="1"/>
  <c r="AH37" i="8" s="1"/>
  <c r="AH38" i="8" s="1"/>
  <c r="AH39" i="8" s="1"/>
  <c r="AH49" i="8" s="1"/>
  <c r="AH50" i="8" s="1"/>
  <c r="AH51" i="8" s="1"/>
  <c r="AH53" i="8" s="1"/>
  <c r="AH55" i="8" s="1"/>
  <c r="D56" i="21" s="1"/>
  <c r="D3" i="3"/>
  <c r="D6" i="3" s="1"/>
  <c r="X35" i="3" s="1"/>
  <c r="X43" i="3" s="1"/>
  <c r="E3" i="10"/>
  <c r="E121" i="21" s="1"/>
  <c r="B9" i="17"/>
  <c r="AZ35" i="17" s="1"/>
  <c r="AZ43" i="17" s="1"/>
  <c r="B8" i="17"/>
  <c r="AP35" i="17" s="1"/>
  <c r="AP43" i="17" s="1"/>
  <c r="B6" i="17"/>
  <c r="V35" i="17" s="1"/>
  <c r="V43" i="17" s="1"/>
  <c r="V46" i="17" s="1"/>
  <c r="V52" i="17" s="1"/>
  <c r="V36" i="17" s="1"/>
  <c r="V37" i="17" s="1"/>
  <c r="V38" i="17" s="1"/>
  <c r="V39" i="17" s="1"/>
  <c r="V49" i="17" s="1"/>
  <c r="V50" i="17" s="1"/>
  <c r="V51" i="17" s="1"/>
  <c r="V53" i="17" s="1"/>
  <c r="V55" i="17" s="1"/>
  <c r="B47" i="21" s="1"/>
  <c r="B4" i="17"/>
  <c r="B35" i="17" s="1"/>
  <c r="B43" i="17" s="1"/>
  <c r="B46" i="17" s="1"/>
  <c r="B52" i="17" s="1"/>
  <c r="B36" i="17" s="1"/>
  <c r="B37" i="17" s="1"/>
  <c r="B38" i="17" s="1"/>
  <c r="B39" i="17" s="1"/>
  <c r="B49" i="17" s="1"/>
  <c r="B50" i="17" s="1"/>
  <c r="B51" i="17" s="1"/>
  <c r="B53" i="17" s="1"/>
  <c r="B55" i="17" s="1"/>
  <c r="B15" i="21" s="1"/>
  <c r="P46" i="16"/>
  <c r="P52" i="16" s="1"/>
  <c r="P36" i="16" s="1"/>
  <c r="P37" i="16" s="1"/>
  <c r="P38" i="16" s="1"/>
  <c r="P39" i="16" s="1"/>
  <c r="P49" i="16" s="1"/>
  <c r="P50" i="16" s="1"/>
  <c r="P51" i="16" s="1"/>
  <c r="P53" i="16" s="1"/>
  <c r="P55" i="16" s="1"/>
  <c r="F30" i="21" s="1"/>
  <c r="Z46" i="16"/>
  <c r="Z52" i="16" s="1"/>
  <c r="Z36" i="16" s="1"/>
  <c r="Z37" i="16" s="1"/>
  <c r="Z38" i="16" s="1"/>
  <c r="Z39" i="16" s="1"/>
  <c r="Z49" i="16" s="1"/>
  <c r="Z50" i="16" s="1"/>
  <c r="Z51" i="16" s="1"/>
  <c r="Z53" i="16" s="1"/>
  <c r="Z55" i="16" s="1"/>
  <c r="F46" i="21" s="1"/>
  <c r="AM46" i="16"/>
  <c r="AM52" i="16" s="1"/>
  <c r="AM36" i="16" s="1"/>
  <c r="AM37" i="16" s="1"/>
  <c r="AM38" i="16" s="1"/>
  <c r="AM39" i="16" s="1"/>
  <c r="AM49" i="16" s="1"/>
  <c r="AM50" i="16" s="1"/>
  <c r="AM51" i="16" s="1"/>
  <c r="AM53" i="16" s="1"/>
  <c r="AM55" i="16" s="1"/>
  <c r="I62" i="21" s="1"/>
  <c r="C8" i="20"/>
  <c r="AQ35" i="20" s="1"/>
  <c r="AQ43" i="20" s="1"/>
  <c r="AQ46" i="20" s="1"/>
  <c r="AQ52" i="20" s="1"/>
  <c r="AQ36" i="20" s="1"/>
  <c r="AQ37" i="20" s="1"/>
  <c r="AQ38" i="20" s="1"/>
  <c r="AQ39" i="20" s="1"/>
  <c r="AQ49" i="20" s="1"/>
  <c r="AQ50" i="20" s="1"/>
  <c r="AQ51" i="20" s="1"/>
  <c r="AQ53" i="20" s="1"/>
  <c r="AQ55" i="20" s="1"/>
  <c r="C82" i="21" s="1"/>
  <c r="C6" i="20"/>
  <c r="W35" i="20" s="1"/>
  <c r="W43" i="20" s="1"/>
  <c r="W46" i="20" s="1"/>
  <c r="W52" i="20" s="1"/>
  <c r="W36" i="20" s="1"/>
  <c r="W37" i="20" s="1"/>
  <c r="W38" i="20" s="1"/>
  <c r="W39" i="20" s="1"/>
  <c r="W49" i="20" s="1"/>
  <c r="W50" i="20" s="1"/>
  <c r="W51" i="20" s="1"/>
  <c r="W53" i="20" s="1"/>
  <c r="W55" i="20" s="1"/>
  <c r="C50" i="21" s="1"/>
  <c r="H5" i="8"/>
  <c r="R35" i="8" s="1"/>
  <c r="R43" i="8" s="1"/>
  <c r="R46" i="8" s="1"/>
  <c r="R52" i="8" s="1"/>
  <c r="R36" i="8" s="1"/>
  <c r="R37" i="8" s="1"/>
  <c r="R38" i="8" s="1"/>
  <c r="R39" i="8" s="1"/>
  <c r="R49" i="8" s="1"/>
  <c r="R50" i="8" s="1"/>
  <c r="R51" i="8" s="1"/>
  <c r="R53" i="8" s="1"/>
  <c r="R55" i="8" s="1"/>
  <c r="H24" i="21" s="1"/>
  <c r="H6" i="8"/>
  <c r="AB35" i="8" s="1"/>
  <c r="AB43" i="8" s="1"/>
  <c r="AB46" i="8" s="1"/>
  <c r="AB52" i="8" s="1"/>
  <c r="AB36" i="8" s="1"/>
  <c r="AB37" i="8" s="1"/>
  <c r="AB38" i="8" s="1"/>
  <c r="AB39" i="8" s="1"/>
  <c r="AB49" i="8" s="1"/>
  <c r="AB50" i="8" s="1"/>
  <c r="AB51" i="8" s="1"/>
  <c r="AB53" i="8" s="1"/>
  <c r="AB55" i="8" s="1"/>
  <c r="H40" i="21" s="1"/>
  <c r="D46" i="8"/>
  <c r="D52" i="8" s="1"/>
  <c r="D36" i="8" s="1"/>
  <c r="D37" i="8" s="1"/>
  <c r="D38" i="8" s="1"/>
  <c r="D39" i="8" s="1"/>
  <c r="D49" i="8" s="1"/>
  <c r="D50" i="8" s="1"/>
  <c r="D51" i="8" s="1"/>
  <c r="D53" i="8" s="1"/>
  <c r="D55" i="8" s="1"/>
  <c r="D8" i="21" s="1"/>
  <c r="F46" i="16"/>
  <c r="AC46" i="18"/>
  <c r="AC52" i="18" s="1"/>
  <c r="AC36" i="18" s="1"/>
  <c r="AC37" i="18" s="1"/>
  <c r="AC38" i="18" s="1"/>
  <c r="AC39" i="18" s="1"/>
  <c r="AC49" i="18" s="1"/>
  <c r="AC50" i="18" s="1"/>
  <c r="AC51" i="18" s="1"/>
  <c r="AC53" i="18" s="1"/>
  <c r="AC55" i="18" s="1"/>
  <c r="I48" i="21" s="1"/>
  <c r="N46" i="15"/>
  <c r="N52" i="15" s="1"/>
  <c r="N36" i="15" s="1"/>
  <c r="N37" i="15" s="1"/>
  <c r="N38" i="15" s="1"/>
  <c r="N39" i="15" s="1"/>
  <c r="N49" i="15" s="1"/>
  <c r="N50" i="15" s="1"/>
  <c r="N51" i="15" s="1"/>
  <c r="N53" i="15" s="1"/>
  <c r="N55" i="15" s="1"/>
  <c r="D29" i="21" s="1"/>
  <c r="E5" i="8"/>
  <c r="O35" i="8" s="1"/>
  <c r="O43" i="8" s="1"/>
  <c r="E4" i="8"/>
  <c r="E35" i="8" s="1"/>
  <c r="E43" i="8" s="1"/>
  <c r="E46" i="8" s="1"/>
  <c r="E52" i="8" s="1"/>
  <c r="E36" i="8" s="1"/>
  <c r="E37" i="8" s="1"/>
  <c r="E38" i="8" s="1"/>
  <c r="E39" i="8" s="1"/>
  <c r="E49" i="8" s="1"/>
  <c r="E50" i="8" s="1"/>
  <c r="E51" i="8" s="1"/>
  <c r="E53" i="8" s="1"/>
  <c r="E55" i="8" s="1"/>
  <c r="E8" i="21" s="1"/>
  <c r="O46" i="8"/>
  <c r="O52" i="8" s="1"/>
  <c r="O36" i="8" s="1"/>
  <c r="O37" i="8" s="1"/>
  <c r="O38" i="8" s="1"/>
  <c r="O39" i="8" s="1"/>
  <c r="O49" i="8" s="1"/>
  <c r="O50" i="8" s="1"/>
  <c r="O51" i="8" s="1"/>
  <c r="O53" i="8" s="1"/>
  <c r="O55" i="8" s="1"/>
  <c r="E24" i="21" s="1"/>
  <c r="V46" i="20"/>
  <c r="V52" i="20" s="1"/>
  <c r="V36" i="20" s="1"/>
  <c r="V37" i="20" s="1"/>
  <c r="V38" i="20" s="1"/>
  <c r="V39" i="20" s="1"/>
  <c r="V49" i="20" s="1"/>
  <c r="V50" i="20" s="1"/>
  <c r="V51" i="20" s="1"/>
  <c r="V53" i="20" s="1"/>
  <c r="V55" i="20" s="1"/>
  <c r="B50" i="21" s="1"/>
  <c r="I3" i="9"/>
  <c r="I8" i="9" s="1"/>
  <c r="AW35" i="9" s="1"/>
  <c r="AW43" i="9" s="1"/>
  <c r="H9" i="9"/>
  <c r="BF35" i="9" s="1"/>
  <c r="BF43" i="9" s="1"/>
  <c r="S35" i="20"/>
  <c r="S43" i="20" s="1"/>
  <c r="S46" i="20" s="1"/>
  <c r="S52" i="20" s="1"/>
  <c r="S36" i="20" s="1"/>
  <c r="S37" i="20" s="1"/>
  <c r="S38" i="20" s="1"/>
  <c r="S39" i="20" s="1"/>
  <c r="S49" i="20" s="1"/>
  <c r="S50" i="20" s="1"/>
  <c r="S51" i="20" s="1"/>
  <c r="S53" i="20" s="1"/>
  <c r="S55" i="20" s="1"/>
  <c r="I34" i="21" s="1"/>
  <c r="G5" i="19"/>
  <c r="Q35" i="19" s="1"/>
  <c r="Q43" i="19" s="1"/>
  <c r="H10" i="18"/>
  <c r="G3" i="9"/>
  <c r="G119" i="21" s="1"/>
  <c r="AM46" i="19"/>
  <c r="AM52" i="19" s="1"/>
  <c r="AM36" i="19" s="1"/>
  <c r="AM37" i="19" s="1"/>
  <c r="AM38" i="19" s="1"/>
  <c r="AM39" i="19" s="1"/>
  <c r="AM49" i="19" s="1"/>
  <c r="AM50" i="19" s="1"/>
  <c r="AM51" i="19" s="1"/>
  <c r="AM53" i="19" s="1"/>
  <c r="AM55" i="19" s="1"/>
  <c r="I65" i="21" s="1"/>
  <c r="B52" i="19"/>
  <c r="B36" i="19" s="1"/>
  <c r="B37" i="19" s="1"/>
  <c r="B38" i="19" s="1"/>
  <c r="B39" i="19" s="1"/>
  <c r="B49" i="19" s="1"/>
  <c r="B50" i="19" s="1"/>
  <c r="B51" i="19" s="1"/>
  <c r="B53" i="19" s="1"/>
  <c r="B55" i="19" s="1"/>
  <c r="B17" i="21" s="1"/>
  <c r="AH46" i="16"/>
  <c r="AH52" i="16" s="1"/>
  <c r="AH36" i="16" s="1"/>
  <c r="AH37" i="16" s="1"/>
  <c r="AH38" i="16" s="1"/>
  <c r="AH39" i="16" s="1"/>
  <c r="AH49" i="16" s="1"/>
  <c r="AH50" i="16" s="1"/>
  <c r="AH51" i="16" s="1"/>
  <c r="AH53" i="16" s="1"/>
  <c r="AH55" i="16" s="1"/>
  <c r="D62" i="21" s="1"/>
  <c r="E46" i="16"/>
  <c r="E52" i="16" s="1"/>
  <c r="E36" i="16" s="1"/>
  <c r="E37" i="16" s="1"/>
  <c r="E38" i="16" s="1"/>
  <c r="E39" i="16" s="1"/>
  <c r="E49" i="16" s="1"/>
  <c r="E50" i="16" s="1"/>
  <c r="E51" i="16" s="1"/>
  <c r="E53" i="16" s="1"/>
  <c r="E55" i="16" s="1"/>
  <c r="E14" i="21" s="1"/>
  <c r="M46" i="16"/>
  <c r="M52" i="16" s="1"/>
  <c r="M36" i="16" s="1"/>
  <c r="M37" i="16" s="1"/>
  <c r="M38" i="16" s="1"/>
  <c r="M39" i="16" s="1"/>
  <c r="M49" i="16" s="1"/>
  <c r="M50" i="16" s="1"/>
  <c r="M51" i="16" s="1"/>
  <c r="M53" i="16" s="1"/>
  <c r="M55" i="16" s="1"/>
  <c r="C30" i="21" s="1"/>
  <c r="I3" i="11"/>
  <c r="I5" i="11" s="1"/>
  <c r="S35" i="11" s="1"/>
  <c r="S43" i="11" s="1"/>
  <c r="AF46" i="16"/>
  <c r="AF52" i="16" s="1"/>
  <c r="AF36" i="16" s="1"/>
  <c r="AF37" i="16" s="1"/>
  <c r="AF38" i="16" s="1"/>
  <c r="AF39" i="16" s="1"/>
  <c r="AF49" i="16" s="1"/>
  <c r="AF50" i="16" s="1"/>
  <c r="AF51" i="16" s="1"/>
  <c r="AF53" i="16" s="1"/>
  <c r="AF55" i="16" s="1"/>
  <c r="B62" i="21" s="1"/>
  <c r="F52" i="16"/>
  <c r="F36" i="16" s="1"/>
  <c r="F37" i="16" s="1"/>
  <c r="F38" i="16" s="1"/>
  <c r="F39" i="16" s="1"/>
  <c r="F49" i="16" s="1"/>
  <c r="F50" i="16" s="1"/>
  <c r="F51" i="16" s="1"/>
  <c r="F53" i="16" s="1"/>
  <c r="F55" i="16" s="1"/>
  <c r="F14" i="21" s="1"/>
  <c r="I46" i="19"/>
  <c r="I52" i="19" s="1"/>
  <c r="I36" i="19" s="1"/>
  <c r="I37" i="19" s="1"/>
  <c r="I38" i="19" s="1"/>
  <c r="I39" i="19" s="1"/>
  <c r="I49" i="19" s="1"/>
  <c r="I50" i="19" s="1"/>
  <c r="I51" i="19" s="1"/>
  <c r="I53" i="19" s="1"/>
  <c r="I55" i="19" s="1"/>
  <c r="I17" i="21" s="1"/>
  <c r="G3" i="11"/>
  <c r="G8" i="11" s="1"/>
  <c r="AU35" i="11" s="1"/>
  <c r="AU43" i="11" s="1"/>
  <c r="F3" i="11"/>
  <c r="F122" i="21" s="1"/>
  <c r="D3" i="12"/>
  <c r="D7" i="12" s="1"/>
  <c r="AH35" i="12" s="1"/>
  <c r="AH43" i="12" s="1"/>
  <c r="D3" i="11"/>
  <c r="D7" i="11" s="1"/>
  <c r="AH35" i="11" s="1"/>
  <c r="AH43" i="11" s="1"/>
  <c r="B52" i="16"/>
  <c r="B36" i="16" s="1"/>
  <c r="B37" i="16" s="1"/>
  <c r="B38" i="16" s="1"/>
  <c r="B39" i="16" s="1"/>
  <c r="B49" i="16" s="1"/>
  <c r="B50" i="16" s="1"/>
  <c r="B51" i="16" s="1"/>
  <c r="B53" i="16" s="1"/>
  <c r="B55" i="16" s="1"/>
  <c r="B14" i="21" s="1"/>
  <c r="H3" i="12"/>
  <c r="H8" i="12" s="1"/>
  <c r="AV35" i="12" s="1"/>
  <c r="AV43" i="12" s="1"/>
  <c r="H3" i="11"/>
  <c r="H8" i="11" s="1"/>
  <c r="AV35" i="11" s="1"/>
  <c r="AV43" i="11" s="1"/>
  <c r="I46" i="20"/>
  <c r="I52" i="20" s="1"/>
  <c r="I36" i="20" s="1"/>
  <c r="I37" i="20" s="1"/>
  <c r="I38" i="20" s="1"/>
  <c r="I39" i="20" s="1"/>
  <c r="I49" i="20" s="1"/>
  <c r="I50" i="20" s="1"/>
  <c r="I51" i="20" s="1"/>
  <c r="I53" i="20" s="1"/>
  <c r="I55" i="20" s="1"/>
  <c r="I18" i="21" s="1"/>
  <c r="AI46" i="8"/>
  <c r="H52" i="16"/>
  <c r="H36" i="16" s="1"/>
  <c r="H37" i="16" s="1"/>
  <c r="H38" i="16" s="1"/>
  <c r="H39" i="16" s="1"/>
  <c r="H49" i="16" s="1"/>
  <c r="H50" i="16" s="1"/>
  <c r="H51" i="16" s="1"/>
  <c r="H53" i="16" s="1"/>
  <c r="H55" i="16" s="1"/>
  <c r="H14" i="21" s="1"/>
  <c r="D52" i="16"/>
  <c r="D36" i="16" s="1"/>
  <c r="D37" i="16" s="1"/>
  <c r="D38" i="16" s="1"/>
  <c r="D39" i="16" s="1"/>
  <c r="D49" i="16" s="1"/>
  <c r="D50" i="16" s="1"/>
  <c r="D51" i="16" s="1"/>
  <c r="D53" i="16" s="1"/>
  <c r="D55" i="16" s="1"/>
  <c r="D14" i="21" s="1"/>
  <c r="C52" i="16"/>
  <c r="C36" i="16" s="1"/>
  <c r="C37" i="16" s="1"/>
  <c r="C38" i="16" s="1"/>
  <c r="C39" i="16" s="1"/>
  <c r="C49" i="16" s="1"/>
  <c r="C50" i="16" s="1"/>
  <c r="C51" i="16" s="1"/>
  <c r="C53" i="16" s="1"/>
  <c r="C55" i="16" s="1"/>
  <c r="C14" i="21" s="1"/>
  <c r="E3" i="13"/>
  <c r="E124" i="21" s="1"/>
  <c r="F10" i="15"/>
  <c r="D9" i="18"/>
  <c r="BB35" i="18" s="1"/>
  <c r="BB43" i="18" s="1"/>
  <c r="G52" i="16"/>
  <c r="G36" i="16" s="1"/>
  <c r="G37" i="16" s="1"/>
  <c r="G38" i="16" s="1"/>
  <c r="G39" i="16" s="1"/>
  <c r="G49" i="16" s="1"/>
  <c r="G50" i="16" s="1"/>
  <c r="G51" i="16" s="1"/>
  <c r="G53" i="16" s="1"/>
  <c r="G55" i="16" s="1"/>
  <c r="G14" i="21" s="1"/>
  <c r="B10" i="15"/>
  <c r="C10" i="15"/>
  <c r="I3" i="10"/>
  <c r="I7" i="10" s="1"/>
  <c r="AM35" i="10" s="1"/>
  <c r="AM43" i="10" s="1"/>
  <c r="H10" i="15"/>
  <c r="C3" i="9"/>
  <c r="C119" i="21" s="1"/>
  <c r="D10" i="15"/>
  <c r="F3" i="10"/>
  <c r="F7" i="10" s="1"/>
  <c r="AJ35" i="10" s="1"/>
  <c r="AJ43" i="10" s="1"/>
  <c r="E7" i="10"/>
  <c r="AI35" i="10" s="1"/>
  <c r="AI43" i="10" s="1"/>
  <c r="AC46" i="20"/>
  <c r="AC52" i="20" s="1"/>
  <c r="AC36" i="20" s="1"/>
  <c r="AC37" i="20" s="1"/>
  <c r="AC38" i="20" s="1"/>
  <c r="AC39" i="20" s="1"/>
  <c r="AC49" i="20" s="1"/>
  <c r="AC50" i="20" s="1"/>
  <c r="AC51" i="20" s="1"/>
  <c r="AC53" i="20" s="1"/>
  <c r="AC55" i="20" s="1"/>
  <c r="I50" i="21" s="1"/>
  <c r="AH28" i="9"/>
  <c r="AH30" i="9" s="1"/>
  <c r="AH45" i="9" s="1"/>
  <c r="AH27" i="9"/>
  <c r="AH29" i="9" s="1"/>
  <c r="AA27" i="9"/>
  <c r="AA29" i="9" s="1"/>
  <c r="AA28" i="9"/>
  <c r="AA30" i="9" s="1"/>
  <c r="AA45" i="9" s="1"/>
  <c r="BG27" i="19"/>
  <c r="BG29" i="19" s="1"/>
  <c r="BG28" i="19"/>
  <c r="BG30" i="19" s="1"/>
  <c r="BG45" i="19" s="1"/>
  <c r="BG46" i="19" s="1"/>
  <c r="AP28" i="19"/>
  <c r="AP30" i="19" s="1"/>
  <c r="AP45" i="19" s="1"/>
  <c r="AP27" i="19"/>
  <c r="AP29" i="19" s="1"/>
  <c r="AZ27" i="19"/>
  <c r="AZ29" i="19" s="1"/>
  <c r="AZ28" i="19"/>
  <c r="AZ30" i="19" s="1"/>
  <c r="AZ45" i="19" s="1"/>
  <c r="N28" i="19"/>
  <c r="N30" i="19" s="1"/>
  <c r="N45" i="19" s="1"/>
  <c r="N46" i="19" s="1"/>
  <c r="N27" i="19"/>
  <c r="N29" i="19" s="1"/>
  <c r="C129" i="21"/>
  <c r="C7" i="19"/>
  <c r="AG35" i="19" s="1"/>
  <c r="AG43" i="19" s="1"/>
  <c r="AG46" i="19" s="1"/>
  <c r="AG52" i="19" s="1"/>
  <c r="AG36" i="19" s="1"/>
  <c r="AG37" i="19" s="1"/>
  <c r="AG38" i="19" s="1"/>
  <c r="AG39" i="19" s="1"/>
  <c r="AG49" i="19" s="1"/>
  <c r="AG50" i="19" s="1"/>
  <c r="AG51" i="19" s="1"/>
  <c r="AG53" i="19" s="1"/>
  <c r="AG55" i="19" s="1"/>
  <c r="C65" i="21" s="1"/>
  <c r="C6" i="19"/>
  <c r="W35" i="19" s="1"/>
  <c r="W43" i="19" s="1"/>
  <c r="W46" i="19" s="1"/>
  <c r="W52" i="19" s="1"/>
  <c r="W36" i="19" s="1"/>
  <c r="W37" i="19" s="1"/>
  <c r="W38" i="19" s="1"/>
  <c r="W39" i="19" s="1"/>
  <c r="W49" i="19" s="1"/>
  <c r="W50" i="19" s="1"/>
  <c r="W51" i="19" s="1"/>
  <c r="W53" i="19" s="1"/>
  <c r="W55" i="19" s="1"/>
  <c r="C49" i="21" s="1"/>
  <c r="C4" i="19"/>
  <c r="D129" i="21"/>
  <c r="D7" i="19"/>
  <c r="AH35" i="19" s="1"/>
  <c r="AH43" i="19" s="1"/>
  <c r="AH46" i="19" s="1"/>
  <c r="AH52" i="19" s="1"/>
  <c r="AH36" i="19" s="1"/>
  <c r="AH37" i="19" s="1"/>
  <c r="AH38" i="19" s="1"/>
  <c r="AH39" i="19" s="1"/>
  <c r="AH49" i="19" s="1"/>
  <c r="AH50" i="19" s="1"/>
  <c r="AH51" i="19" s="1"/>
  <c r="AH53" i="19" s="1"/>
  <c r="AH55" i="19" s="1"/>
  <c r="D65" i="21" s="1"/>
  <c r="D6" i="19"/>
  <c r="X35" i="19" s="1"/>
  <c r="X43" i="19" s="1"/>
  <c r="X46" i="19" s="1"/>
  <c r="X52" i="19" s="1"/>
  <c r="X36" i="19" s="1"/>
  <c r="X37" i="19" s="1"/>
  <c r="X38" i="19" s="1"/>
  <c r="X39" i="19" s="1"/>
  <c r="X49" i="19" s="1"/>
  <c r="X50" i="19" s="1"/>
  <c r="X51" i="19" s="1"/>
  <c r="X53" i="19" s="1"/>
  <c r="X55" i="19" s="1"/>
  <c r="D49" i="21" s="1"/>
  <c r="D4" i="19"/>
  <c r="L28" i="20"/>
  <c r="L30" i="20" s="1"/>
  <c r="L45" i="20" s="1"/>
  <c r="L27" i="20"/>
  <c r="L29" i="20" s="1"/>
  <c r="AP27" i="20"/>
  <c r="AP29" i="20" s="1"/>
  <c r="AP28" i="20"/>
  <c r="AP30" i="20" s="1"/>
  <c r="AP45" i="20" s="1"/>
  <c r="F130" i="21"/>
  <c r="F4" i="20"/>
  <c r="F7" i="20"/>
  <c r="AJ35" i="20" s="1"/>
  <c r="AJ43" i="20" s="1"/>
  <c r="AJ46" i="20" s="1"/>
  <c r="AJ52" i="20" s="1"/>
  <c r="AJ36" i="20" s="1"/>
  <c r="AJ37" i="20" s="1"/>
  <c r="AJ38" i="20" s="1"/>
  <c r="AJ39" i="20" s="1"/>
  <c r="AJ49" i="20" s="1"/>
  <c r="AJ50" i="20" s="1"/>
  <c r="AJ51" i="20" s="1"/>
  <c r="AJ53" i="20" s="1"/>
  <c r="AJ55" i="20" s="1"/>
  <c r="F66" i="21" s="1"/>
  <c r="F6" i="20"/>
  <c r="Z35" i="20" s="1"/>
  <c r="Z43" i="20" s="1"/>
  <c r="Z46" i="20" s="1"/>
  <c r="Z52" i="20" s="1"/>
  <c r="Z36" i="20" s="1"/>
  <c r="Z37" i="20" s="1"/>
  <c r="Z38" i="20" s="1"/>
  <c r="Z39" i="20" s="1"/>
  <c r="Z49" i="20" s="1"/>
  <c r="Z50" i="20" s="1"/>
  <c r="Z51" i="20" s="1"/>
  <c r="Z53" i="20" s="1"/>
  <c r="Z55" i="20" s="1"/>
  <c r="F50" i="21" s="1"/>
  <c r="BG27" i="18"/>
  <c r="BG29" i="18" s="1"/>
  <c r="BG28" i="18"/>
  <c r="BG30" i="18" s="1"/>
  <c r="BG45" i="18" s="1"/>
  <c r="BG46" i="18" s="1"/>
  <c r="AV27" i="18"/>
  <c r="AV29" i="18" s="1"/>
  <c r="AV28" i="18"/>
  <c r="AV30" i="18" s="1"/>
  <c r="AV45" i="18" s="1"/>
  <c r="AV46" i="18" s="1"/>
  <c r="AV33" i="9"/>
  <c r="AV26" i="9"/>
  <c r="AB28" i="9"/>
  <c r="AB30" i="9" s="1"/>
  <c r="AB45" i="9" s="1"/>
  <c r="AB27" i="9"/>
  <c r="AB29" i="9" s="1"/>
  <c r="X28" i="9"/>
  <c r="X30" i="9" s="1"/>
  <c r="X45" i="9" s="1"/>
  <c r="X27" i="9"/>
  <c r="X29" i="9" s="1"/>
  <c r="H29" i="9"/>
  <c r="H30" i="9"/>
  <c r="H45" i="9" s="1"/>
  <c r="AF27" i="9"/>
  <c r="AF29" i="9" s="1"/>
  <c r="AF28" i="9"/>
  <c r="AF30" i="9" s="1"/>
  <c r="AF45" i="9" s="1"/>
  <c r="Z27" i="9"/>
  <c r="Z29" i="9" s="1"/>
  <c r="Z28" i="9"/>
  <c r="Z30" i="9" s="1"/>
  <c r="Z45" i="9" s="1"/>
  <c r="F30" i="9"/>
  <c r="F45" i="9" s="1"/>
  <c r="F29" i="9"/>
  <c r="B7" i="9"/>
  <c r="AF35" i="9" s="1"/>
  <c r="AF43" i="9" s="1"/>
  <c r="B29" i="9"/>
  <c r="B30" i="9"/>
  <c r="B45" i="9" s="1"/>
  <c r="BG33" i="9"/>
  <c r="BG26" i="9"/>
  <c r="AM28" i="9"/>
  <c r="AM30" i="9" s="1"/>
  <c r="AM45" i="9" s="1"/>
  <c r="AM27" i="9"/>
  <c r="AM29" i="9" s="1"/>
  <c r="AI27" i="9"/>
  <c r="AI29" i="9" s="1"/>
  <c r="AI28" i="9"/>
  <c r="AI30" i="9" s="1"/>
  <c r="AI45" i="9" s="1"/>
  <c r="S33" i="9"/>
  <c r="S26" i="9"/>
  <c r="AW26" i="9"/>
  <c r="AW33" i="9"/>
  <c r="I45" i="9"/>
  <c r="E29" i="9"/>
  <c r="E30" i="9"/>
  <c r="E45" i="9" s="1"/>
  <c r="BE27" i="19"/>
  <c r="BE29" i="19" s="1"/>
  <c r="BE28" i="19"/>
  <c r="BE30" i="19" s="1"/>
  <c r="BE45" i="19" s="1"/>
  <c r="P28" i="19"/>
  <c r="P30" i="19" s="1"/>
  <c r="P45" i="19" s="1"/>
  <c r="P46" i="19" s="1"/>
  <c r="P27" i="19"/>
  <c r="P29" i="19" s="1"/>
  <c r="BF27" i="19"/>
  <c r="BF29" i="19" s="1"/>
  <c r="BF28" i="19"/>
  <c r="BF30" i="19" s="1"/>
  <c r="BF45" i="19" s="1"/>
  <c r="AV28" i="19"/>
  <c r="AV30" i="19" s="1"/>
  <c r="AV45" i="19" s="1"/>
  <c r="AV46" i="19" s="1"/>
  <c r="AV27" i="19"/>
  <c r="AV29" i="19" s="1"/>
  <c r="AW27" i="19"/>
  <c r="AW29" i="19" s="1"/>
  <c r="AW28" i="19"/>
  <c r="AW30" i="19" s="1"/>
  <c r="AW45" i="19" s="1"/>
  <c r="AW46" i="19" s="1"/>
  <c r="F7" i="19"/>
  <c r="AJ35" i="19" s="1"/>
  <c r="AJ43" i="19" s="1"/>
  <c r="AJ46" i="19" s="1"/>
  <c r="AJ52" i="19" s="1"/>
  <c r="AJ36" i="19" s="1"/>
  <c r="AJ37" i="19" s="1"/>
  <c r="AJ38" i="19" s="1"/>
  <c r="AJ39" i="19" s="1"/>
  <c r="AJ49" i="19" s="1"/>
  <c r="AJ50" i="19" s="1"/>
  <c r="AJ51" i="19" s="1"/>
  <c r="AJ53" i="19" s="1"/>
  <c r="AJ55" i="19" s="1"/>
  <c r="F65" i="21" s="1"/>
  <c r="F129" i="21"/>
  <c r="F6" i="19"/>
  <c r="Z35" i="19" s="1"/>
  <c r="Z43" i="19" s="1"/>
  <c r="Z46" i="19" s="1"/>
  <c r="Z52" i="19" s="1"/>
  <c r="Z36" i="19" s="1"/>
  <c r="Z37" i="19" s="1"/>
  <c r="Z38" i="19" s="1"/>
  <c r="Z39" i="19" s="1"/>
  <c r="Z49" i="19" s="1"/>
  <c r="Z50" i="19" s="1"/>
  <c r="Z51" i="19" s="1"/>
  <c r="Z53" i="19" s="1"/>
  <c r="Z55" i="19" s="1"/>
  <c r="F49" i="21" s="1"/>
  <c r="F4" i="19"/>
  <c r="AV27" i="20"/>
  <c r="AV29" i="20" s="1"/>
  <c r="AV28" i="20"/>
  <c r="AV30" i="20" s="1"/>
  <c r="AV45" i="20" s="1"/>
  <c r="BA28" i="20"/>
  <c r="BA30" i="20" s="1"/>
  <c r="BA45" i="20" s="1"/>
  <c r="BA27" i="20"/>
  <c r="BA29" i="20" s="1"/>
  <c r="G130" i="21"/>
  <c r="G6" i="20"/>
  <c r="AA35" i="20" s="1"/>
  <c r="AA43" i="20" s="1"/>
  <c r="AA46" i="20" s="1"/>
  <c r="AA52" i="20" s="1"/>
  <c r="AA36" i="20" s="1"/>
  <c r="AA37" i="20" s="1"/>
  <c r="AA38" i="20" s="1"/>
  <c r="AA39" i="20" s="1"/>
  <c r="AA49" i="20" s="1"/>
  <c r="AA50" i="20" s="1"/>
  <c r="AA51" i="20" s="1"/>
  <c r="AA53" i="20" s="1"/>
  <c r="AA55" i="20" s="1"/>
  <c r="G50" i="21" s="1"/>
  <c r="G7" i="20"/>
  <c r="AK35" i="20" s="1"/>
  <c r="AK43" i="20" s="1"/>
  <c r="AK46" i="20" s="1"/>
  <c r="AK52" i="20" s="1"/>
  <c r="AK36" i="20" s="1"/>
  <c r="AK37" i="20" s="1"/>
  <c r="AK38" i="20" s="1"/>
  <c r="AK39" i="20" s="1"/>
  <c r="AK49" i="20" s="1"/>
  <c r="AK50" i="20" s="1"/>
  <c r="AK51" i="20" s="1"/>
  <c r="AK53" i="20" s="1"/>
  <c r="AK55" i="20" s="1"/>
  <c r="G66" i="21" s="1"/>
  <c r="G8" i="20"/>
  <c r="AU35" i="20" s="1"/>
  <c r="AU43" i="20" s="1"/>
  <c r="AU46" i="20" s="1"/>
  <c r="AU52" i="20" s="1"/>
  <c r="AU36" i="20" s="1"/>
  <c r="AU37" i="20" s="1"/>
  <c r="AU38" i="20" s="1"/>
  <c r="AU39" i="20" s="1"/>
  <c r="AU49" i="20" s="1"/>
  <c r="AU50" i="20" s="1"/>
  <c r="AU51" i="20" s="1"/>
  <c r="AU53" i="20" s="1"/>
  <c r="AU55" i="20" s="1"/>
  <c r="G82" i="21" s="1"/>
  <c r="G4" i="20"/>
  <c r="AU28" i="18"/>
  <c r="AU30" i="18" s="1"/>
  <c r="AU45" i="18" s="1"/>
  <c r="AU27" i="18"/>
  <c r="AU29" i="18" s="1"/>
  <c r="C128" i="21"/>
  <c r="C4" i="18"/>
  <c r="C7" i="18"/>
  <c r="AG35" i="18" s="1"/>
  <c r="AG43" i="18" s="1"/>
  <c r="AG46" i="18" s="1"/>
  <c r="AG52" i="18" s="1"/>
  <c r="AG36" i="18" s="1"/>
  <c r="AG37" i="18" s="1"/>
  <c r="AG38" i="18" s="1"/>
  <c r="AG39" i="18" s="1"/>
  <c r="AG49" i="18" s="1"/>
  <c r="AG50" i="18" s="1"/>
  <c r="AG51" i="18" s="1"/>
  <c r="AG53" i="18" s="1"/>
  <c r="AG55" i="18" s="1"/>
  <c r="C64" i="21" s="1"/>
  <c r="C5" i="18"/>
  <c r="M35" i="18" s="1"/>
  <c r="M43" i="18" s="1"/>
  <c r="M46" i="18" s="1"/>
  <c r="M52" i="18" s="1"/>
  <c r="M36" i="18" s="1"/>
  <c r="M37" i="18" s="1"/>
  <c r="M38" i="18" s="1"/>
  <c r="M39" i="18" s="1"/>
  <c r="M49" i="18" s="1"/>
  <c r="M50" i="18" s="1"/>
  <c r="M51" i="18" s="1"/>
  <c r="M53" i="18" s="1"/>
  <c r="M55" i="18" s="1"/>
  <c r="C32" i="21" s="1"/>
  <c r="C6" i="18"/>
  <c r="W35" i="18" s="1"/>
  <c r="W43" i="18" s="1"/>
  <c r="W46" i="18" s="1"/>
  <c r="W52" i="18" s="1"/>
  <c r="W36" i="18" s="1"/>
  <c r="W37" i="18" s="1"/>
  <c r="W38" i="18" s="1"/>
  <c r="W39" i="18" s="1"/>
  <c r="W49" i="18" s="1"/>
  <c r="W50" i="18" s="1"/>
  <c r="W51" i="18" s="1"/>
  <c r="W53" i="18" s="1"/>
  <c r="W55" i="18" s="1"/>
  <c r="C48" i="21" s="1"/>
  <c r="AT28" i="18"/>
  <c r="AT30" i="18" s="1"/>
  <c r="AT45" i="18" s="1"/>
  <c r="AT27" i="18"/>
  <c r="AT29" i="18" s="1"/>
  <c r="B7" i="18"/>
  <c r="AF35" i="18" s="1"/>
  <c r="AF43" i="18" s="1"/>
  <c r="AF46" i="18" s="1"/>
  <c r="AF52" i="18" s="1"/>
  <c r="AF36" i="18" s="1"/>
  <c r="AF37" i="18" s="1"/>
  <c r="AF38" i="18" s="1"/>
  <c r="AF39" i="18" s="1"/>
  <c r="AF49" i="18" s="1"/>
  <c r="AF50" i="18" s="1"/>
  <c r="AF51" i="18" s="1"/>
  <c r="AF53" i="18" s="1"/>
  <c r="AF55" i="18" s="1"/>
  <c r="B64" i="21" s="1"/>
  <c r="B128" i="21"/>
  <c r="B4" i="18"/>
  <c r="B5" i="18"/>
  <c r="L35" i="18" s="1"/>
  <c r="L43" i="18" s="1"/>
  <c r="L46" i="18" s="1"/>
  <c r="L52" i="18" s="1"/>
  <c r="L36" i="18" s="1"/>
  <c r="L37" i="18" s="1"/>
  <c r="L38" i="18" s="1"/>
  <c r="L39" i="18" s="1"/>
  <c r="L49" i="18" s="1"/>
  <c r="L50" i="18" s="1"/>
  <c r="L51" i="18" s="1"/>
  <c r="L53" i="18" s="1"/>
  <c r="L55" i="18" s="1"/>
  <c r="B32" i="21" s="1"/>
  <c r="B6" i="18"/>
  <c r="V35" i="18" s="1"/>
  <c r="V43" i="18" s="1"/>
  <c r="V46" i="18" s="1"/>
  <c r="V52" i="18" s="1"/>
  <c r="V36" i="18" s="1"/>
  <c r="V37" i="18" s="1"/>
  <c r="V38" i="18" s="1"/>
  <c r="V39" i="18" s="1"/>
  <c r="V49" i="18" s="1"/>
  <c r="V50" i="18" s="1"/>
  <c r="V51" i="18" s="1"/>
  <c r="V53" i="18" s="1"/>
  <c r="V55" i="18" s="1"/>
  <c r="B48" i="21" s="1"/>
  <c r="BA28" i="17"/>
  <c r="BA30" i="17" s="1"/>
  <c r="BA45" i="17" s="1"/>
  <c r="BA46" i="17" s="1"/>
  <c r="BA27" i="17"/>
  <c r="BA29" i="17" s="1"/>
  <c r="BF27" i="17"/>
  <c r="BF29" i="17" s="1"/>
  <c r="BF28" i="17"/>
  <c r="BF30" i="17" s="1"/>
  <c r="BF45" i="17" s="1"/>
  <c r="BF46" i="17" s="1"/>
  <c r="R27" i="17"/>
  <c r="R29" i="17" s="1"/>
  <c r="R28" i="17"/>
  <c r="R30" i="17" s="1"/>
  <c r="R45" i="17" s="1"/>
  <c r="R46" i="17" s="1"/>
  <c r="H10" i="17"/>
  <c r="H35" i="17"/>
  <c r="H43" i="17" s="1"/>
  <c r="H46" i="17" s="1"/>
  <c r="H52" i="17" s="1"/>
  <c r="H36" i="17" s="1"/>
  <c r="H37" i="17" s="1"/>
  <c r="H38" i="17" s="1"/>
  <c r="H39" i="17" s="1"/>
  <c r="H49" i="17" s="1"/>
  <c r="H50" i="17" s="1"/>
  <c r="H51" i="17" s="1"/>
  <c r="H53" i="17" s="1"/>
  <c r="H55" i="17" s="1"/>
  <c r="H15" i="21" s="1"/>
  <c r="BC27" i="8"/>
  <c r="BC29" i="8" s="1"/>
  <c r="BC28" i="8"/>
  <c r="BC30" i="8" s="1"/>
  <c r="BC45" i="8" s="1"/>
  <c r="BC46" i="8" s="1"/>
  <c r="G120" i="21"/>
  <c r="G8" i="8"/>
  <c r="AU35" i="8" s="1"/>
  <c r="AU43" i="8" s="1"/>
  <c r="AU46" i="8" s="1"/>
  <c r="AU52" i="8" s="1"/>
  <c r="AU36" i="8" s="1"/>
  <c r="AU37" i="8" s="1"/>
  <c r="AU38" i="8" s="1"/>
  <c r="AU39" i="8" s="1"/>
  <c r="AU49" i="8" s="1"/>
  <c r="AU50" i="8" s="1"/>
  <c r="AU51" i="8" s="1"/>
  <c r="AU53" i="8" s="1"/>
  <c r="AU55" i="8" s="1"/>
  <c r="G72" i="21" s="1"/>
  <c r="G5" i="8"/>
  <c r="Q35" i="8" s="1"/>
  <c r="Q43" i="8" s="1"/>
  <c r="Q46" i="8" s="1"/>
  <c r="Q52" i="8" s="1"/>
  <c r="Q36" i="8" s="1"/>
  <c r="Q37" i="8" s="1"/>
  <c r="Q38" i="8" s="1"/>
  <c r="Q39" i="8" s="1"/>
  <c r="Q49" i="8" s="1"/>
  <c r="Q50" i="8" s="1"/>
  <c r="Q51" i="8" s="1"/>
  <c r="Q53" i="8" s="1"/>
  <c r="Q55" i="8" s="1"/>
  <c r="G24" i="21" s="1"/>
  <c r="G6" i="8"/>
  <c r="AA35" i="8" s="1"/>
  <c r="AA43" i="8" s="1"/>
  <c r="AA46" i="8" s="1"/>
  <c r="AA52" i="8" s="1"/>
  <c r="AA36" i="8" s="1"/>
  <c r="AA37" i="8" s="1"/>
  <c r="AA38" i="8" s="1"/>
  <c r="AA39" i="8" s="1"/>
  <c r="AA49" i="8" s="1"/>
  <c r="AA50" i="8" s="1"/>
  <c r="AA51" i="8" s="1"/>
  <c r="AA53" i="8" s="1"/>
  <c r="AA55" i="8" s="1"/>
  <c r="G40" i="21" s="1"/>
  <c r="G4" i="8"/>
  <c r="G7" i="8"/>
  <c r="AK35" i="8" s="1"/>
  <c r="AK43" i="8" s="1"/>
  <c r="AK46" i="8" s="1"/>
  <c r="AK52" i="8" s="1"/>
  <c r="AK36" i="8" s="1"/>
  <c r="AK37" i="8" s="1"/>
  <c r="AK38" i="8" s="1"/>
  <c r="AK39" i="8" s="1"/>
  <c r="AK49" i="8" s="1"/>
  <c r="AK50" i="8" s="1"/>
  <c r="AK51" i="8" s="1"/>
  <c r="AK53" i="8" s="1"/>
  <c r="AK55" i="8" s="1"/>
  <c r="G56" i="21" s="1"/>
  <c r="BB27" i="8"/>
  <c r="BB29" i="8" s="1"/>
  <c r="BB28" i="8"/>
  <c r="BB30" i="8" s="1"/>
  <c r="BB45" i="8" s="1"/>
  <c r="N46" i="8"/>
  <c r="N52" i="8" s="1"/>
  <c r="N36" i="8" s="1"/>
  <c r="N37" i="8" s="1"/>
  <c r="N38" i="8" s="1"/>
  <c r="N39" i="8" s="1"/>
  <c r="N49" i="8" s="1"/>
  <c r="N50" i="8" s="1"/>
  <c r="N51" i="8" s="1"/>
  <c r="N53" i="8" s="1"/>
  <c r="N55" i="8" s="1"/>
  <c r="D24" i="21" s="1"/>
  <c r="AB28" i="3"/>
  <c r="AB30" i="3" s="1"/>
  <c r="AB45" i="3" s="1"/>
  <c r="AB27" i="3"/>
  <c r="AB29" i="3" s="1"/>
  <c r="V28" i="3"/>
  <c r="V30" i="3" s="1"/>
  <c r="V45" i="3" s="1"/>
  <c r="V27" i="3"/>
  <c r="V29" i="3" s="1"/>
  <c r="F118" i="21"/>
  <c r="F4" i="3"/>
  <c r="F7" i="3"/>
  <c r="AJ35" i="3" s="1"/>
  <c r="AJ43" i="3" s="1"/>
  <c r="F6" i="3"/>
  <c r="Z35" i="3" s="1"/>
  <c r="Z43" i="3" s="1"/>
  <c r="F27" i="3"/>
  <c r="F29" i="3" s="1"/>
  <c r="F28" i="3"/>
  <c r="F30" i="3" s="1"/>
  <c r="F45" i="3" s="1"/>
  <c r="BC26" i="3"/>
  <c r="BC33" i="3"/>
  <c r="O33" i="3"/>
  <c r="O26" i="3"/>
  <c r="AS27" i="3"/>
  <c r="AS29" i="3" s="1"/>
  <c r="AS28" i="3"/>
  <c r="AS30" i="3" s="1"/>
  <c r="AS45" i="3" s="1"/>
  <c r="AV27" i="3"/>
  <c r="AV29" i="3" s="1"/>
  <c r="AV28" i="3"/>
  <c r="AV30" i="3" s="1"/>
  <c r="AV45" i="3" s="1"/>
  <c r="AV28" i="16"/>
  <c r="AV30" i="16" s="1"/>
  <c r="AV45" i="16" s="1"/>
  <c r="AV46" i="16" s="1"/>
  <c r="AV27" i="16"/>
  <c r="AV29" i="16" s="1"/>
  <c r="BE28" i="16"/>
  <c r="BE30" i="16" s="1"/>
  <c r="BE45" i="16" s="1"/>
  <c r="BE46" i="16" s="1"/>
  <c r="BE27" i="16"/>
  <c r="BE29" i="16" s="1"/>
  <c r="AV28" i="15"/>
  <c r="AV30" i="15" s="1"/>
  <c r="AV45" i="15" s="1"/>
  <c r="AV46" i="15" s="1"/>
  <c r="AV27" i="15"/>
  <c r="AV29" i="15" s="1"/>
  <c r="BG27" i="15"/>
  <c r="BG29" i="15" s="1"/>
  <c r="BG28" i="15"/>
  <c r="BG30" i="15" s="1"/>
  <c r="BG45" i="15" s="1"/>
  <c r="BG46" i="15" s="1"/>
  <c r="I10" i="15"/>
  <c r="AA27" i="10"/>
  <c r="AA29" i="10" s="1"/>
  <c r="AA28" i="10"/>
  <c r="AA30" i="10" s="1"/>
  <c r="AA45" i="10" s="1"/>
  <c r="G27" i="10"/>
  <c r="G29" i="10" s="1"/>
  <c r="G28" i="10"/>
  <c r="G30" i="10" s="1"/>
  <c r="G45" i="10" s="1"/>
  <c r="Y28" i="10"/>
  <c r="Y30" i="10" s="1"/>
  <c r="Y45" i="10" s="1"/>
  <c r="Y27" i="10"/>
  <c r="Y29" i="10" s="1"/>
  <c r="AZ33" i="10"/>
  <c r="AZ26" i="10"/>
  <c r="L33" i="10"/>
  <c r="L26" i="10"/>
  <c r="AP33" i="10"/>
  <c r="AP26" i="10"/>
  <c r="I5" i="17"/>
  <c r="S35" i="17" s="1"/>
  <c r="S43" i="17" s="1"/>
  <c r="AW27" i="17"/>
  <c r="AW29" i="17" s="1"/>
  <c r="AW28" i="17"/>
  <c r="AW30" i="17" s="1"/>
  <c r="AW45" i="17" s="1"/>
  <c r="AW46" i="17" s="1"/>
  <c r="E7" i="17"/>
  <c r="AI35" i="17" s="1"/>
  <c r="AI43" i="17" s="1"/>
  <c r="E127" i="21"/>
  <c r="E4" i="17"/>
  <c r="E6" i="17"/>
  <c r="Y35" i="17" s="1"/>
  <c r="Y43" i="17" s="1"/>
  <c r="Y46" i="17" s="1"/>
  <c r="Y52" i="17" s="1"/>
  <c r="Y36" i="17" s="1"/>
  <c r="Y37" i="17" s="1"/>
  <c r="Y38" i="17" s="1"/>
  <c r="Y39" i="17" s="1"/>
  <c r="Y49" i="17" s="1"/>
  <c r="Y50" i="17" s="1"/>
  <c r="Y51" i="17" s="1"/>
  <c r="Y53" i="17" s="1"/>
  <c r="Y55" i="17" s="1"/>
  <c r="E47" i="21" s="1"/>
  <c r="AZ27" i="17"/>
  <c r="AZ29" i="17" s="1"/>
  <c r="AZ28" i="17"/>
  <c r="AZ30" i="17" s="1"/>
  <c r="AZ45" i="17" s="1"/>
  <c r="AP28" i="17"/>
  <c r="AP30" i="17" s="1"/>
  <c r="AP45" i="17" s="1"/>
  <c r="AP27" i="17"/>
  <c r="AP29" i="17" s="1"/>
  <c r="F127" i="21"/>
  <c r="F4" i="17"/>
  <c r="F7" i="17"/>
  <c r="AJ35" i="17" s="1"/>
  <c r="AJ43" i="17" s="1"/>
  <c r="AJ46" i="17" s="1"/>
  <c r="AJ52" i="17" s="1"/>
  <c r="AJ36" i="17" s="1"/>
  <c r="AJ37" i="17" s="1"/>
  <c r="AJ38" i="17" s="1"/>
  <c r="AJ39" i="17" s="1"/>
  <c r="AJ49" i="17" s="1"/>
  <c r="AJ50" i="17" s="1"/>
  <c r="AJ51" i="17" s="1"/>
  <c r="AJ53" i="17" s="1"/>
  <c r="AJ55" i="17" s="1"/>
  <c r="F63" i="21" s="1"/>
  <c r="F6" i="17"/>
  <c r="Z35" i="17" s="1"/>
  <c r="Z43" i="17" s="1"/>
  <c r="Z46" i="17" s="1"/>
  <c r="Z52" i="17" s="1"/>
  <c r="Z36" i="17" s="1"/>
  <c r="Z37" i="17" s="1"/>
  <c r="Z38" i="17" s="1"/>
  <c r="Z39" i="17" s="1"/>
  <c r="Z49" i="17" s="1"/>
  <c r="Z50" i="17" s="1"/>
  <c r="Z51" i="17" s="1"/>
  <c r="Z53" i="17" s="1"/>
  <c r="Z55" i="17" s="1"/>
  <c r="F47" i="21" s="1"/>
  <c r="C120" i="21"/>
  <c r="C7" i="8"/>
  <c r="AG35" i="8" s="1"/>
  <c r="AG43" i="8" s="1"/>
  <c r="AG46" i="8" s="1"/>
  <c r="AG52" i="8" s="1"/>
  <c r="AG36" i="8" s="1"/>
  <c r="AG37" i="8" s="1"/>
  <c r="AG38" i="8" s="1"/>
  <c r="AG39" i="8" s="1"/>
  <c r="AG49" i="8" s="1"/>
  <c r="AG50" i="8" s="1"/>
  <c r="AG51" i="8" s="1"/>
  <c r="AG53" i="8" s="1"/>
  <c r="AG55" i="8" s="1"/>
  <c r="C56" i="21" s="1"/>
  <c r="C4" i="8"/>
  <c r="C5" i="8"/>
  <c r="M35" i="8" s="1"/>
  <c r="M43" i="8" s="1"/>
  <c r="M46" i="8" s="1"/>
  <c r="M52" i="8" s="1"/>
  <c r="M36" i="8" s="1"/>
  <c r="M37" i="8" s="1"/>
  <c r="M38" i="8" s="1"/>
  <c r="M39" i="8" s="1"/>
  <c r="M49" i="8" s="1"/>
  <c r="M50" i="8" s="1"/>
  <c r="M51" i="8" s="1"/>
  <c r="M53" i="8" s="1"/>
  <c r="M55" i="8" s="1"/>
  <c r="C24" i="21" s="1"/>
  <c r="C6" i="8"/>
  <c r="W35" i="8" s="1"/>
  <c r="W43" i="8" s="1"/>
  <c r="W46" i="8" s="1"/>
  <c r="W52" i="8" s="1"/>
  <c r="W36" i="8" s="1"/>
  <c r="W37" i="8" s="1"/>
  <c r="W38" i="8" s="1"/>
  <c r="W39" i="8" s="1"/>
  <c r="W49" i="8" s="1"/>
  <c r="W50" i="8" s="1"/>
  <c r="W51" i="8" s="1"/>
  <c r="W53" i="8" s="1"/>
  <c r="W55" i="8" s="1"/>
  <c r="C40" i="21" s="1"/>
  <c r="C8" i="8"/>
  <c r="AQ35" i="8" s="1"/>
  <c r="AQ43" i="8" s="1"/>
  <c r="BD28" i="8"/>
  <c r="BD30" i="8" s="1"/>
  <c r="BD45" i="8" s="1"/>
  <c r="BD27" i="8"/>
  <c r="BD29" i="8" s="1"/>
  <c r="I120" i="21"/>
  <c r="I5" i="8"/>
  <c r="S35" i="8" s="1"/>
  <c r="S43" i="8" s="1"/>
  <c r="I6" i="8"/>
  <c r="AC35" i="8" s="1"/>
  <c r="AC43" i="8" s="1"/>
  <c r="AC46" i="8" s="1"/>
  <c r="AC52" i="8" s="1"/>
  <c r="AC36" i="8" s="1"/>
  <c r="AC37" i="8" s="1"/>
  <c r="AC38" i="8" s="1"/>
  <c r="AC39" i="8" s="1"/>
  <c r="AC49" i="8" s="1"/>
  <c r="AC50" i="8" s="1"/>
  <c r="AC51" i="8" s="1"/>
  <c r="AC53" i="8" s="1"/>
  <c r="AC55" i="8" s="1"/>
  <c r="I40" i="21" s="1"/>
  <c r="I4" i="8"/>
  <c r="I7" i="8"/>
  <c r="AM35" i="8" s="1"/>
  <c r="AM43" i="8" s="1"/>
  <c r="AM46" i="8" s="1"/>
  <c r="AM52" i="8" s="1"/>
  <c r="AM36" i="8" s="1"/>
  <c r="AM37" i="8" s="1"/>
  <c r="AM38" i="8" s="1"/>
  <c r="AM39" i="8" s="1"/>
  <c r="AM49" i="8" s="1"/>
  <c r="AM50" i="8" s="1"/>
  <c r="AM51" i="8" s="1"/>
  <c r="AM53" i="8" s="1"/>
  <c r="AM55" i="8" s="1"/>
  <c r="I56" i="21" s="1"/>
  <c r="B8" i="8"/>
  <c r="AP35" i="8" s="1"/>
  <c r="AP43" i="8" s="1"/>
  <c r="F10" i="8"/>
  <c r="F35" i="8"/>
  <c r="F43" i="8" s="1"/>
  <c r="F46" i="8" s="1"/>
  <c r="F52" i="8" s="1"/>
  <c r="F36" i="8" s="1"/>
  <c r="F37" i="8" s="1"/>
  <c r="F38" i="8" s="1"/>
  <c r="F39" i="8" s="1"/>
  <c r="F49" i="8" s="1"/>
  <c r="F50" i="8" s="1"/>
  <c r="F51" i="8" s="1"/>
  <c r="F53" i="8" s="1"/>
  <c r="F55" i="8" s="1"/>
  <c r="F8" i="21" s="1"/>
  <c r="Z28" i="3"/>
  <c r="Z30" i="3" s="1"/>
  <c r="Z45" i="3" s="1"/>
  <c r="Z27" i="3"/>
  <c r="Z29" i="3" s="1"/>
  <c r="D27" i="3"/>
  <c r="D29" i="3" s="1"/>
  <c r="D28" i="3"/>
  <c r="D30" i="3" s="1"/>
  <c r="D45" i="3" s="1"/>
  <c r="BA33" i="3"/>
  <c r="BA26" i="3"/>
  <c r="M26" i="3"/>
  <c r="M33" i="3"/>
  <c r="AQ33" i="3"/>
  <c r="AQ26" i="3"/>
  <c r="R26" i="3"/>
  <c r="R33" i="3"/>
  <c r="AR26" i="3"/>
  <c r="AR33" i="3"/>
  <c r="AT28" i="16"/>
  <c r="AT30" i="16" s="1"/>
  <c r="AT45" i="16" s="1"/>
  <c r="AT46" i="16" s="1"/>
  <c r="AT27" i="16"/>
  <c r="AT29" i="16" s="1"/>
  <c r="BG27" i="16"/>
  <c r="BG29" i="16" s="1"/>
  <c r="BG28" i="16"/>
  <c r="BG30" i="16" s="1"/>
  <c r="BG45" i="16" s="1"/>
  <c r="BG46" i="16" s="1"/>
  <c r="BD26" i="13"/>
  <c r="BD33" i="13"/>
  <c r="AJ28" i="13"/>
  <c r="AJ30" i="13" s="1"/>
  <c r="AJ45" i="13" s="1"/>
  <c r="AJ27" i="13"/>
  <c r="AJ29" i="13" s="1"/>
  <c r="AF27" i="13"/>
  <c r="AF29" i="13" s="1"/>
  <c r="AF28" i="13"/>
  <c r="AF30" i="13" s="1"/>
  <c r="AF45" i="13" s="1"/>
  <c r="F3" i="13"/>
  <c r="P26" i="13"/>
  <c r="P33" i="13"/>
  <c r="AT33" i="13"/>
  <c r="AT26" i="13"/>
  <c r="Z27" i="13"/>
  <c r="Z29" i="13" s="1"/>
  <c r="Z28" i="13"/>
  <c r="Z30" i="13" s="1"/>
  <c r="Z45" i="13" s="1"/>
  <c r="V28" i="13"/>
  <c r="V30" i="13" s="1"/>
  <c r="V45" i="13" s="1"/>
  <c r="V27" i="13"/>
  <c r="V29" i="13" s="1"/>
  <c r="F27" i="13"/>
  <c r="F29" i="13" s="1"/>
  <c r="F28" i="13"/>
  <c r="F30" i="13" s="1"/>
  <c r="F45" i="13" s="1"/>
  <c r="B28" i="13"/>
  <c r="B30" i="13" s="1"/>
  <c r="B45" i="13" s="1"/>
  <c r="B27" i="13"/>
  <c r="B29" i="13" s="1"/>
  <c r="AK28" i="13"/>
  <c r="AK30" i="13" s="1"/>
  <c r="AK45" i="13" s="1"/>
  <c r="AK27" i="13"/>
  <c r="AK29" i="13" s="1"/>
  <c r="AG27" i="13"/>
  <c r="AG29" i="13" s="1"/>
  <c r="AG28" i="13"/>
  <c r="AG30" i="13" s="1"/>
  <c r="AG45" i="13" s="1"/>
  <c r="AA28" i="13"/>
  <c r="AA30" i="13" s="1"/>
  <c r="AA45" i="13" s="1"/>
  <c r="AA27" i="13"/>
  <c r="AA29" i="13" s="1"/>
  <c r="W27" i="13"/>
  <c r="W29" i="13" s="1"/>
  <c r="W28" i="13"/>
  <c r="W30" i="13" s="1"/>
  <c r="W45" i="13" s="1"/>
  <c r="G27" i="13"/>
  <c r="G29" i="13" s="1"/>
  <c r="G28" i="13"/>
  <c r="G30" i="13" s="1"/>
  <c r="G45" i="13" s="1"/>
  <c r="C124" i="21"/>
  <c r="C7" i="13"/>
  <c r="AG35" i="13" s="1"/>
  <c r="AG43" i="13" s="1"/>
  <c r="AG46" i="13" s="1"/>
  <c r="C6" i="13"/>
  <c r="W35" i="13" s="1"/>
  <c r="W43" i="13" s="1"/>
  <c r="C4" i="13"/>
  <c r="BD33" i="12"/>
  <c r="BD26" i="12"/>
  <c r="AJ28" i="12"/>
  <c r="AJ30" i="12" s="1"/>
  <c r="AJ45" i="12" s="1"/>
  <c r="AJ27" i="12"/>
  <c r="AJ29" i="12" s="1"/>
  <c r="AF28" i="12"/>
  <c r="AF30" i="12" s="1"/>
  <c r="AF45" i="12" s="1"/>
  <c r="AF27" i="12"/>
  <c r="AF29" i="12" s="1"/>
  <c r="F3" i="12"/>
  <c r="P26" i="12"/>
  <c r="P33" i="12"/>
  <c r="AT33" i="12"/>
  <c r="AT26" i="12"/>
  <c r="Z27" i="12"/>
  <c r="Z29" i="12" s="1"/>
  <c r="Z28" i="12"/>
  <c r="Z30" i="12" s="1"/>
  <c r="Z45" i="12" s="1"/>
  <c r="V27" i="12"/>
  <c r="V29" i="12" s="1"/>
  <c r="V28" i="12"/>
  <c r="V30" i="12" s="1"/>
  <c r="V45" i="12" s="1"/>
  <c r="F28" i="12"/>
  <c r="F30" i="12" s="1"/>
  <c r="F45" i="12" s="1"/>
  <c r="F27" i="12"/>
  <c r="F29" i="12" s="1"/>
  <c r="B28" i="12"/>
  <c r="B30" i="12" s="1"/>
  <c r="B45" i="12" s="1"/>
  <c r="B27" i="12"/>
  <c r="B29" i="12" s="1"/>
  <c r="BE33" i="12"/>
  <c r="BE26" i="12"/>
  <c r="G3" i="12"/>
  <c r="Q26" i="12"/>
  <c r="Q33" i="12"/>
  <c r="AU33" i="12"/>
  <c r="AU26" i="12"/>
  <c r="C27" i="12"/>
  <c r="C29" i="12" s="1"/>
  <c r="C28" i="12"/>
  <c r="C30" i="12" s="1"/>
  <c r="C45" i="12" s="1"/>
  <c r="F27" i="11"/>
  <c r="F29" i="11" s="1"/>
  <c r="F28" i="11"/>
  <c r="F30" i="11" s="1"/>
  <c r="F45" i="11" s="1"/>
  <c r="B28" i="11"/>
  <c r="B30" i="11" s="1"/>
  <c r="B45" i="11" s="1"/>
  <c r="B27" i="11"/>
  <c r="B29" i="11" s="1"/>
  <c r="BE33" i="11"/>
  <c r="BE26" i="11"/>
  <c r="Q26" i="11"/>
  <c r="Q33" i="11"/>
  <c r="AU33" i="11"/>
  <c r="AU26" i="11"/>
  <c r="G28" i="11"/>
  <c r="G30" i="11" s="1"/>
  <c r="G45" i="11" s="1"/>
  <c r="G27" i="11"/>
  <c r="G29" i="11" s="1"/>
  <c r="C122" i="21"/>
  <c r="C7" i="11"/>
  <c r="AG35" i="11" s="1"/>
  <c r="AG43" i="11" s="1"/>
  <c r="C6" i="11"/>
  <c r="W35" i="11" s="1"/>
  <c r="W43" i="11" s="1"/>
  <c r="C4" i="11"/>
  <c r="BA33" i="10"/>
  <c r="BA26" i="10"/>
  <c r="AQ26" i="10"/>
  <c r="AQ33" i="10"/>
  <c r="BG26" i="10"/>
  <c r="BG33" i="10"/>
  <c r="AW33" i="10"/>
  <c r="AW26" i="10"/>
  <c r="BF26" i="10"/>
  <c r="BF33" i="10"/>
  <c r="H3" i="10"/>
  <c r="R26" i="10"/>
  <c r="R33" i="10"/>
  <c r="AV33" i="10"/>
  <c r="AV26" i="10"/>
  <c r="D27" i="10"/>
  <c r="D29" i="10" s="1"/>
  <c r="D28" i="10"/>
  <c r="D30" i="10" s="1"/>
  <c r="D45" i="10" s="1"/>
  <c r="D30" i="9"/>
  <c r="D45" i="9" s="1"/>
  <c r="D29" i="9"/>
  <c r="BC27" i="19"/>
  <c r="BC29" i="19" s="1"/>
  <c r="BC28" i="19"/>
  <c r="BC30" i="19" s="1"/>
  <c r="BC45" i="19" s="1"/>
  <c r="BC46" i="19" s="1"/>
  <c r="F9" i="19"/>
  <c r="BD35" i="19" s="1"/>
  <c r="BD43" i="19" s="1"/>
  <c r="AR28" i="19"/>
  <c r="AR30" i="19" s="1"/>
  <c r="AR45" i="19" s="1"/>
  <c r="AR27" i="19"/>
  <c r="AR29" i="19" s="1"/>
  <c r="C5" i="19"/>
  <c r="M35" i="19" s="1"/>
  <c r="M43" i="19" s="1"/>
  <c r="F9" i="20"/>
  <c r="BD35" i="20" s="1"/>
  <c r="BD43" i="20" s="1"/>
  <c r="BD27" i="20"/>
  <c r="BD29" i="20" s="1"/>
  <c r="BD28" i="20"/>
  <c r="BD30" i="20" s="1"/>
  <c r="BD45" i="20" s="1"/>
  <c r="P27" i="20"/>
  <c r="P29" i="20" s="1"/>
  <c r="P28" i="20"/>
  <c r="P30" i="20" s="1"/>
  <c r="P45" i="20" s="1"/>
  <c r="AT28" i="20"/>
  <c r="AT30" i="20" s="1"/>
  <c r="AT45" i="20" s="1"/>
  <c r="AT27" i="20"/>
  <c r="AT29" i="20" s="1"/>
  <c r="AS28" i="20"/>
  <c r="AS30" i="20" s="1"/>
  <c r="AS45" i="20" s="1"/>
  <c r="AS46" i="20" s="1"/>
  <c r="AS27" i="20"/>
  <c r="AS29" i="20" s="1"/>
  <c r="E130" i="21"/>
  <c r="E9" i="20"/>
  <c r="BC35" i="20" s="1"/>
  <c r="BC43" i="20" s="1"/>
  <c r="BC46" i="20" s="1"/>
  <c r="BC52" i="20" s="1"/>
  <c r="BC36" i="20" s="1"/>
  <c r="BC37" i="20" s="1"/>
  <c r="BC38" i="20" s="1"/>
  <c r="BC39" i="20" s="1"/>
  <c r="BC49" i="20" s="1"/>
  <c r="BC50" i="20" s="1"/>
  <c r="BC51" i="20" s="1"/>
  <c r="BC53" i="20" s="1"/>
  <c r="BC55" i="20" s="1"/>
  <c r="E98" i="21" s="1"/>
  <c r="E7" i="20"/>
  <c r="AI35" i="20" s="1"/>
  <c r="AI43" i="20" s="1"/>
  <c r="AI46" i="20" s="1"/>
  <c r="AI52" i="20" s="1"/>
  <c r="AI36" i="20" s="1"/>
  <c r="AI37" i="20" s="1"/>
  <c r="AI38" i="20" s="1"/>
  <c r="AI39" i="20" s="1"/>
  <c r="AI49" i="20" s="1"/>
  <c r="AI50" i="20" s="1"/>
  <c r="AI51" i="20" s="1"/>
  <c r="AI53" i="20" s="1"/>
  <c r="AI55" i="20" s="1"/>
  <c r="E66" i="21" s="1"/>
  <c r="E6" i="20"/>
  <c r="Y35" i="20" s="1"/>
  <c r="Y43" i="20" s="1"/>
  <c r="Y46" i="20" s="1"/>
  <c r="Y52" i="20" s="1"/>
  <c r="Y36" i="20" s="1"/>
  <c r="Y37" i="20" s="1"/>
  <c r="Y38" i="20" s="1"/>
  <c r="Y39" i="20" s="1"/>
  <c r="Y49" i="20" s="1"/>
  <c r="Y50" i="20" s="1"/>
  <c r="Y51" i="20" s="1"/>
  <c r="Y53" i="20" s="1"/>
  <c r="Y55" i="20" s="1"/>
  <c r="E50" i="21" s="1"/>
  <c r="E4" i="20"/>
  <c r="AS28" i="18"/>
  <c r="AS30" i="18" s="1"/>
  <c r="AS45" i="18" s="1"/>
  <c r="AS46" i="18" s="1"/>
  <c r="AS27" i="18"/>
  <c r="AS29" i="18" s="1"/>
  <c r="BB28" i="18"/>
  <c r="BB30" i="18" s="1"/>
  <c r="BB45" i="18" s="1"/>
  <c r="BB27" i="18"/>
  <c r="BB29" i="18" s="1"/>
  <c r="D128" i="21"/>
  <c r="D4" i="18"/>
  <c r="D7" i="18"/>
  <c r="AH35" i="18" s="1"/>
  <c r="AH43" i="18" s="1"/>
  <c r="AH46" i="18" s="1"/>
  <c r="AH52" i="18" s="1"/>
  <c r="AH36" i="18" s="1"/>
  <c r="AH37" i="18" s="1"/>
  <c r="AH38" i="18" s="1"/>
  <c r="AH39" i="18" s="1"/>
  <c r="AH49" i="18" s="1"/>
  <c r="AH50" i="18" s="1"/>
  <c r="AH51" i="18" s="1"/>
  <c r="AH53" i="18" s="1"/>
  <c r="AH55" i="18" s="1"/>
  <c r="D64" i="21" s="1"/>
  <c r="D5" i="18"/>
  <c r="N35" i="18" s="1"/>
  <c r="N43" i="18" s="1"/>
  <c r="N46" i="18" s="1"/>
  <c r="N52" i="18" s="1"/>
  <c r="N36" i="18" s="1"/>
  <c r="N37" i="18" s="1"/>
  <c r="N38" i="18" s="1"/>
  <c r="N39" i="18" s="1"/>
  <c r="N49" i="18" s="1"/>
  <c r="N50" i="18" s="1"/>
  <c r="N51" i="18" s="1"/>
  <c r="N53" i="18" s="1"/>
  <c r="N55" i="18" s="1"/>
  <c r="D32" i="21" s="1"/>
  <c r="D6" i="18"/>
  <c r="X35" i="18" s="1"/>
  <c r="X43" i="18" s="1"/>
  <c r="X46" i="18" s="1"/>
  <c r="X52" i="18" s="1"/>
  <c r="X36" i="18" s="1"/>
  <c r="X37" i="18" s="1"/>
  <c r="X38" i="18" s="1"/>
  <c r="X39" i="18" s="1"/>
  <c r="X49" i="18" s="1"/>
  <c r="X50" i="18" s="1"/>
  <c r="X51" i="18" s="1"/>
  <c r="X53" i="18" s="1"/>
  <c r="X55" i="18" s="1"/>
  <c r="D48" i="21" s="1"/>
  <c r="AL28" i="9"/>
  <c r="AL30" i="9" s="1"/>
  <c r="AL45" i="9" s="1"/>
  <c r="AL27" i="9"/>
  <c r="AL29" i="9" s="1"/>
  <c r="R26" i="9"/>
  <c r="R33" i="9"/>
  <c r="BE33" i="9"/>
  <c r="BE26" i="9"/>
  <c r="W27" i="9"/>
  <c r="W29" i="9" s="1"/>
  <c r="W28" i="9"/>
  <c r="W30" i="9" s="1"/>
  <c r="W45" i="9" s="1"/>
  <c r="B9" i="9"/>
  <c r="AZ35" i="9" s="1"/>
  <c r="AZ43" i="9" s="1"/>
  <c r="B8" i="9"/>
  <c r="AP35" i="9" s="1"/>
  <c r="AP43" i="9" s="1"/>
  <c r="BC26" i="9"/>
  <c r="BC33" i="9"/>
  <c r="E3" i="9"/>
  <c r="O26" i="9"/>
  <c r="O33" i="9"/>
  <c r="AS33" i="9"/>
  <c r="AS26" i="9"/>
  <c r="BA28" i="19"/>
  <c r="BA30" i="19" s="1"/>
  <c r="BA45" i="19" s="1"/>
  <c r="BA27" i="19"/>
  <c r="BA29" i="19" s="1"/>
  <c r="AT27" i="19"/>
  <c r="AT29" i="19" s="1"/>
  <c r="AT28" i="19"/>
  <c r="AT30" i="19" s="1"/>
  <c r="AT45" i="19" s="1"/>
  <c r="R28" i="19"/>
  <c r="R30" i="19" s="1"/>
  <c r="R45" i="19" s="1"/>
  <c r="R27" i="19"/>
  <c r="R29" i="19" s="1"/>
  <c r="AS27" i="19"/>
  <c r="AS29" i="19" s="1"/>
  <c r="AS28" i="19"/>
  <c r="AS30" i="19" s="1"/>
  <c r="AS45" i="19" s="1"/>
  <c r="AS46" i="19" s="1"/>
  <c r="G9" i="20"/>
  <c r="BE35" i="20" s="1"/>
  <c r="BE43" i="20" s="1"/>
  <c r="BB28" i="20"/>
  <c r="BB30" i="20" s="1"/>
  <c r="BB45" i="20" s="1"/>
  <c r="BB27" i="20"/>
  <c r="BB29" i="20" s="1"/>
  <c r="N28" i="20"/>
  <c r="N30" i="20" s="1"/>
  <c r="N45" i="20" s="1"/>
  <c r="N46" i="20" s="1"/>
  <c r="N27" i="20"/>
  <c r="N29" i="20" s="1"/>
  <c r="AR27" i="20"/>
  <c r="AR29" i="20" s="1"/>
  <c r="AR28" i="20"/>
  <c r="AR30" i="20" s="1"/>
  <c r="AR45" i="20" s="1"/>
  <c r="AR46" i="20" s="1"/>
  <c r="H10" i="20"/>
  <c r="C9" i="18"/>
  <c r="BA35" i="18" s="1"/>
  <c r="BA43" i="18" s="1"/>
  <c r="C8" i="18"/>
  <c r="AQ35" i="18" s="1"/>
  <c r="AQ43" i="18" s="1"/>
  <c r="AQ28" i="18"/>
  <c r="AQ30" i="18" s="1"/>
  <c r="AQ45" i="18" s="1"/>
  <c r="AQ27" i="18"/>
  <c r="AQ29" i="18" s="1"/>
  <c r="G10" i="18"/>
  <c r="B8" i="18"/>
  <c r="AP35" i="18" s="1"/>
  <c r="AP43" i="18" s="1"/>
  <c r="Q28" i="17"/>
  <c r="Q30" i="17" s="1"/>
  <c r="Q45" i="17" s="1"/>
  <c r="Q27" i="17"/>
  <c r="Q29" i="17" s="1"/>
  <c r="AH46" i="17"/>
  <c r="AH52" i="17" s="1"/>
  <c r="AH36" i="17" s="1"/>
  <c r="AH37" i="17" s="1"/>
  <c r="AH38" i="17" s="1"/>
  <c r="AH39" i="17" s="1"/>
  <c r="AH49" i="17" s="1"/>
  <c r="AH50" i="17" s="1"/>
  <c r="AH51" i="17" s="1"/>
  <c r="AH53" i="17" s="1"/>
  <c r="AH55" i="17" s="1"/>
  <c r="D63" i="21" s="1"/>
  <c r="AR27" i="17"/>
  <c r="AR29" i="17" s="1"/>
  <c r="AR28" i="17"/>
  <c r="AR30" i="17" s="1"/>
  <c r="AR45" i="17" s="1"/>
  <c r="AR46" i="17" s="1"/>
  <c r="BG27" i="8"/>
  <c r="BG29" i="8" s="1"/>
  <c r="BG28" i="8"/>
  <c r="BG30" i="8" s="1"/>
  <c r="BG45" i="8" s="1"/>
  <c r="AL46" i="8"/>
  <c r="AL52" i="8" s="1"/>
  <c r="AL36" i="8" s="1"/>
  <c r="AL37" i="8" s="1"/>
  <c r="AL38" i="8" s="1"/>
  <c r="AL39" i="8" s="1"/>
  <c r="AL49" i="8" s="1"/>
  <c r="AL50" i="8" s="1"/>
  <c r="AL51" i="8" s="1"/>
  <c r="AL53" i="8" s="1"/>
  <c r="AL55" i="8" s="1"/>
  <c r="H56" i="21" s="1"/>
  <c r="F8" i="3"/>
  <c r="AT35" i="3" s="1"/>
  <c r="AT43" i="3" s="1"/>
  <c r="E27" i="3"/>
  <c r="E29" i="3" s="1"/>
  <c r="E28" i="3"/>
  <c r="E30" i="3" s="1"/>
  <c r="E45" i="3" s="1"/>
  <c r="E3" i="3"/>
  <c r="BD33" i="3"/>
  <c r="BD26" i="3"/>
  <c r="L26" i="3"/>
  <c r="L33" i="3"/>
  <c r="H3" i="3"/>
  <c r="BB28" i="16"/>
  <c r="BB30" i="16" s="1"/>
  <c r="BB45" i="16" s="1"/>
  <c r="BB46" i="16" s="1"/>
  <c r="BB27" i="16"/>
  <c r="BB29" i="16" s="1"/>
  <c r="N46" i="16"/>
  <c r="N52" i="16" s="1"/>
  <c r="N36" i="16" s="1"/>
  <c r="N37" i="16" s="1"/>
  <c r="N38" i="16" s="1"/>
  <c r="N39" i="16" s="1"/>
  <c r="N49" i="16" s="1"/>
  <c r="N50" i="16" s="1"/>
  <c r="N51" i="16" s="1"/>
  <c r="N53" i="16" s="1"/>
  <c r="N55" i="16" s="1"/>
  <c r="D30" i="21" s="1"/>
  <c r="X46" i="16"/>
  <c r="X52" i="16" s="1"/>
  <c r="X36" i="16" s="1"/>
  <c r="X37" i="16" s="1"/>
  <c r="X38" i="16" s="1"/>
  <c r="X39" i="16" s="1"/>
  <c r="X49" i="16" s="1"/>
  <c r="X50" i="16" s="1"/>
  <c r="X51" i="16" s="1"/>
  <c r="X53" i="16" s="1"/>
  <c r="X55" i="16" s="1"/>
  <c r="D46" i="21" s="1"/>
  <c r="D10" i="16"/>
  <c r="AG46" i="16"/>
  <c r="AG52" i="16" s="1"/>
  <c r="AG36" i="16" s="1"/>
  <c r="AG37" i="16" s="1"/>
  <c r="AG38" i="16" s="1"/>
  <c r="AG39" i="16" s="1"/>
  <c r="AG49" i="16" s="1"/>
  <c r="AG50" i="16" s="1"/>
  <c r="AG51" i="16" s="1"/>
  <c r="AG53" i="16" s="1"/>
  <c r="AG55" i="16" s="1"/>
  <c r="C62" i="21" s="1"/>
  <c r="AQ28" i="16"/>
  <c r="AQ30" i="16" s="1"/>
  <c r="AQ45" i="16" s="1"/>
  <c r="AQ46" i="16" s="1"/>
  <c r="AQ27" i="16"/>
  <c r="AQ29" i="16" s="1"/>
  <c r="G10" i="16"/>
  <c r="BB28" i="15"/>
  <c r="BB30" i="15" s="1"/>
  <c r="BB45" i="15" s="1"/>
  <c r="BB46" i="15" s="1"/>
  <c r="BB27" i="15"/>
  <c r="BB29" i="15" s="1"/>
  <c r="E9" i="15"/>
  <c r="BC35" i="15" s="1"/>
  <c r="BC43" i="15" s="1"/>
  <c r="BF26" i="13"/>
  <c r="BF33" i="13"/>
  <c r="AL28" i="13"/>
  <c r="AL30" i="13" s="1"/>
  <c r="AL45" i="13" s="1"/>
  <c r="AL27" i="13"/>
  <c r="AL29" i="13" s="1"/>
  <c r="AH28" i="13"/>
  <c r="AH30" i="13" s="1"/>
  <c r="AH45" i="13" s="1"/>
  <c r="AH27" i="13"/>
  <c r="AH29" i="13" s="1"/>
  <c r="H3" i="13"/>
  <c r="R26" i="13"/>
  <c r="R33" i="13"/>
  <c r="AV26" i="13"/>
  <c r="AV33" i="13"/>
  <c r="AB28" i="13"/>
  <c r="AB30" i="13" s="1"/>
  <c r="AB45" i="13" s="1"/>
  <c r="AB27" i="13"/>
  <c r="AB29" i="13" s="1"/>
  <c r="X28" i="13"/>
  <c r="X30" i="13" s="1"/>
  <c r="X45" i="13" s="1"/>
  <c r="X27" i="13"/>
  <c r="X29" i="13" s="1"/>
  <c r="H28" i="13"/>
  <c r="H30" i="13" s="1"/>
  <c r="H45" i="13" s="1"/>
  <c r="H27" i="13"/>
  <c r="H29" i="13" s="1"/>
  <c r="D28" i="13"/>
  <c r="D30" i="13" s="1"/>
  <c r="D45" i="13" s="1"/>
  <c r="D27" i="13"/>
  <c r="D29" i="13" s="1"/>
  <c r="BF33" i="12"/>
  <c r="BF26" i="12"/>
  <c r="AL28" i="12"/>
  <c r="AL30" i="12" s="1"/>
  <c r="AL45" i="12" s="1"/>
  <c r="AL27" i="12"/>
  <c r="AL29" i="12" s="1"/>
  <c r="AH28" i="12"/>
  <c r="AH30" i="12" s="1"/>
  <c r="AH45" i="12" s="1"/>
  <c r="AH27" i="12"/>
  <c r="AH29" i="12" s="1"/>
  <c r="R26" i="12"/>
  <c r="R33" i="12"/>
  <c r="AV26" i="12"/>
  <c r="AV33" i="12"/>
  <c r="AB28" i="12"/>
  <c r="AB30" i="12" s="1"/>
  <c r="AB45" i="12" s="1"/>
  <c r="AB27" i="12"/>
  <c r="AB29" i="12" s="1"/>
  <c r="X27" i="12"/>
  <c r="X29" i="12" s="1"/>
  <c r="X28" i="12"/>
  <c r="X30" i="12" s="1"/>
  <c r="X45" i="12" s="1"/>
  <c r="H27" i="12"/>
  <c r="H29" i="12" s="1"/>
  <c r="H28" i="12"/>
  <c r="H30" i="12" s="1"/>
  <c r="H45" i="12" s="1"/>
  <c r="BG33" i="12"/>
  <c r="BG26" i="12"/>
  <c r="AM45" i="12"/>
  <c r="AI28" i="12"/>
  <c r="AI30" i="12" s="1"/>
  <c r="AI45" i="12" s="1"/>
  <c r="AI27" i="12"/>
  <c r="AI29" i="12" s="1"/>
  <c r="I3" i="12"/>
  <c r="S26" i="12"/>
  <c r="AW26" i="12"/>
  <c r="AW33" i="12"/>
  <c r="AC45" i="12"/>
  <c r="Y27" i="12"/>
  <c r="Y29" i="12" s="1"/>
  <c r="Y28" i="12"/>
  <c r="Y30" i="12" s="1"/>
  <c r="Y45" i="12" s="1"/>
  <c r="I45" i="12"/>
  <c r="E28" i="12"/>
  <c r="E30" i="12" s="1"/>
  <c r="E45" i="12" s="1"/>
  <c r="E27" i="12"/>
  <c r="E29" i="12" s="1"/>
  <c r="BF33" i="11"/>
  <c r="BF26" i="11"/>
  <c r="AL28" i="11"/>
  <c r="AL30" i="11" s="1"/>
  <c r="AL45" i="11" s="1"/>
  <c r="AL27" i="11"/>
  <c r="AL29" i="11" s="1"/>
  <c r="AH28" i="11"/>
  <c r="AH30" i="11" s="1"/>
  <c r="AH45" i="11" s="1"/>
  <c r="AH27" i="11"/>
  <c r="AH29" i="11" s="1"/>
  <c r="R26" i="11"/>
  <c r="R33" i="11"/>
  <c r="AV33" i="11"/>
  <c r="AV26" i="11"/>
  <c r="AB28" i="11"/>
  <c r="AB30" i="11" s="1"/>
  <c r="AB45" i="11" s="1"/>
  <c r="AB27" i="11"/>
  <c r="AB29" i="11" s="1"/>
  <c r="X28" i="11"/>
  <c r="X30" i="11" s="1"/>
  <c r="X45" i="11" s="1"/>
  <c r="X27" i="11"/>
  <c r="X29" i="11" s="1"/>
  <c r="H27" i="11"/>
  <c r="H29" i="11" s="1"/>
  <c r="H28" i="11"/>
  <c r="H30" i="11" s="1"/>
  <c r="H45" i="11" s="1"/>
  <c r="BG26" i="11"/>
  <c r="BG33" i="11"/>
  <c r="AM45" i="11"/>
  <c r="AI28" i="11"/>
  <c r="AI30" i="11" s="1"/>
  <c r="AI45" i="11" s="1"/>
  <c r="AI27" i="11"/>
  <c r="AI29" i="11" s="1"/>
  <c r="S26" i="11"/>
  <c r="AW33" i="11"/>
  <c r="AW26" i="11"/>
  <c r="AC45" i="11"/>
  <c r="Y27" i="11"/>
  <c r="Y29" i="11" s="1"/>
  <c r="Y28" i="11"/>
  <c r="Y30" i="11" s="1"/>
  <c r="Y45" i="11" s="1"/>
  <c r="F28" i="10"/>
  <c r="F30" i="10" s="1"/>
  <c r="F45" i="10" s="1"/>
  <c r="F27" i="10"/>
  <c r="F29" i="10" s="1"/>
  <c r="O27" i="17"/>
  <c r="O29" i="17" s="1"/>
  <c r="O28" i="17"/>
  <c r="O30" i="17" s="1"/>
  <c r="O45" i="17" s="1"/>
  <c r="E8" i="17"/>
  <c r="AS35" i="17" s="1"/>
  <c r="AS43" i="17" s="1"/>
  <c r="BD28" i="17"/>
  <c r="BD30" i="17" s="1"/>
  <c r="BD45" i="17" s="1"/>
  <c r="BD27" i="17"/>
  <c r="BD29" i="17" s="1"/>
  <c r="P28" i="17"/>
  <c r="P30" i="17" s="1"/>
  <c r="P45" i="17" s="1"/>
  <c r="P27" i="17"/>
  <c r="P29" i="17" s="1"/>
  <c r="F8" i="17"/>
  <c r="AT35" i="17" s="1"/>
  <c r="AT43" i="17" s="1"/>
  <c r="G9" i="8"/>
  <c r="BE35" i="8" s="1"/>
  <c r="BE43" i="8" s="1"/>
  <c r="BE27" i="8"/>
  <c r="BE29" i="8" s="1"/>
  <c r="BE28" i="8"/>
  <c r="BE30" i="8" s="1"/>
  <c r="BE45" i="8" s="1"/>
  <c r="AW27" i="8"/>
  <c r="AW29" i="8" s="1"/>
  <c r="AW28" i="8"/>
  <c r="AW30" i="8" s="1"/>
  <c r="AW45" i="8" s="1"/>
  <c r="AT28" i="8"/>
  <c r="AT30" i="8" s="1"/>
  <c r="AT45" i="8" s="1"/>
  <c r="AT46" i="8" s="1"/>
  <c r="AT27" i="8"/>
  <c r="AT29" i="8" s="1"/>
  <c r="BB27" i="3"/>
  <c r="BB29" i="3" s="1"/>
  <c r="BB28" i="3"/>
  <c r="BB30" i="3" s="1"/>
  <c r="BB45" i="3" s="1"/>
  <c r="F5" i="3"/>
  <c r="P35" i="3" s="1"/>
  <c r="P43" i="3" s="1"/>
  <c r="C3" i="3"/>
  <c r="B45" i="3"/>
  <c r="AZ28" i="16"/>
  <c r="AZ30" i="16" s="1"/>
  <c r="AZ45" i="16" s="1"/>
  <c r="AZ46" i="16" s="1"/>
  <c r="AZ27" i="16"/>
  <c r="AZ29" i="16" s="1"/>
  <c r="L46" i="16"/>
  <c r="L52" i="16" s="1"/>
  <c r="L36" i="16" s="1"/>
  <c r="L37" i="16" s="1"/>
  <c r="L38" i="16" s="1"/>
  <c r="L39" i="16" s="1"/>
  <c r="L49" i="16" s="1"/>
  <c r="L50" i="16" s="1"/>
  <c r="L51" i="16" s="1"/>
  <c r="L53" i="16" s="1"/>
  <c r="L55" i="16" s="1"/>
  <c r="B30" i="21" s="1"/>
  <c r="AP27" i="16"/>
  <c r="AP29" i="16" s="1"/>
  <c r="AP28" i="16"/>
  <c r="AP30" i="16" s="1"/>
  <c r="AP45" i="16" s="1"/>
  <c r="AP46" i="16" s="1"/>
  <c r="V46" i="16"/>
  <c r="V52" i="16" s="1"/>
  <c r="V36" i="16" s="1"/>
  <c r="V37" i="16" s="1"/>
  <c r="V38" i="16" s="1"/>
  <c r="V39" i="16" s="1"/>
  <c r="V49" i="16" s="1"/>
  <c r="V50" i="16" s="1"/>
  <c r="V51" i="16" s="1"/>
  <c r="V53" i="16" s="1"/>
  <c r="V55" i="16" s="1"/>
  <c r="B46" i="21" s="1"/>
  <c r="B10" i="16"/>
  <c r="E10" i="16"/>
  <c r="BA27" i="15"/>
  <c r="BA29" i="15" s="1"/>
  <c r="BA28" i="15"/>
  <c r="BA30" i="15" s="1"/>
  <c r="BA45" i="15" s="1"/>
  <c r="BA46" i="15" s="1"/>
  <c r="AQ28" i="15"/>
  <c r="AQ30" i="15" s="1"/>
  <c r="AQ45" i="15" s="1"/>
  <c r="AQ46" i="15" s="1"/>
  <c r="AQ27" i="15"/>
  <c r="AQ29" i="15" s="1"/>
  <c r="C9" i="13"/>
  <c r="BA35" i="13" s="1"/>
  <c r="BA43" i="13" s="1"/>
  <c r="C5" i="13"/>
  <c r="M35" i="13" s="1"/>
  <c r="M43" i="13" s="1"/>
  <c r="C8" i="13"/>
  <c r="AQ35" i="13" s="1"/>
  <c r="AQ43" i="13" s="1"/>
  <c r="BA33" i="12"/>
  <c r="BA26" i="12"/>
  <c r="M26" i="12"/>
  <c r="M33" i="12"/>
  <c r="AQ33" i="12"/>
  <c r="AQ26" i="12"/>
  <c r="AZ33" i="11"/>
  <c r="AZ26" i="11"/>
  <c r="B3" i="11"/>
  <c r="L26" i="11"/>
  <c r="L33" i="11"/>
  <c r="AP26" i="11"/>
  <c r="AP33" i="11"/>
  <c r="C9" i="11"/>
  <c r="BA35" i="11" s="1"/>
  <c r="BA43" i="11" s="1"/>
  <c r="C5" i="11"/>
  <c r="M35" i="11" s="1"/>
  <c r="M43" i="11" s="1"/>
  <c r="C8" i="11"/>
  <c r="AQ35" i="11" s="1"/>
  <c r="AQ43" i="11" s="1"/>
  <c r="AG28" i="10"/>
  <c r="AG30" i="10" s="1"/>
  <c r="AG45" i="10" s="1"/>
  <c r="AG27" i="10"/>
  <c r="AG29" i="10" s="1"/>
  <c r="AM27" i="10"/>
  <c r="AM29" i="10" s="1"/>
  <c r="AM28" i="10"/>
  <c r="AM30" i="10" s="1"/>
  <c r="AM45" i="10" s="1"/>
  <c r="I28" i="10"/>
  <c r="I30" i="10" s="1"/>
  <c r="I45" i="10" s="1"/>
  <c r="I27" i="10"/>
  <c r="I29" i="10" s="1"/>
  <c r="BB26" i="10"/>
  <c r="BB33" i="10"/>
  <c r="N26" i="10"/>
  <c r="N33" i="10"/>
  <c r="AR33" i="10"/>
  <c r="AR26" i="10"/>
  <c r="BA26" i="9"/>
  <c r="BA33" i="9"/>
  <c r="Q28" i="19"/>
  <c r="Q30" i="19" s="1"/>
  <c r="Q45" i="19" s="1"/>
  <c r="Q27" i="19"/>
  <c r="Q29" i="19" s="1"/>
  <c r="AU27" i="19"/>
  <c r="AU29" i="19" s="1"/>
  <c r="AU28" i="19"/>
  <c r="AU30" i="19" s="1"/>
  <c r="AU45" i="19" s="1"/>
  <c r="AU46" i="19" s="1"/>
  <c r="G9" i="19"/>
  <c r="BE35" i="19" s="1"/>
  <c r="BE43" i="19" s="1"/>
  <c r="G129" i="21"/>
  <c r="G7" i="19"/>
  <c r="AK35" i="19" s="1"/>
  <c r="AK43" i="19" s="1"/>
  <c r="AK46" i="19" s="1"/>
  <c r="AK52" i="19" s="1"/>
  <c r="AK36" i="19" s="1"/>
  <c r="AK37" i="19" s="1"/>
  <c r="AK38" i="19" s="1"/>
  <c r="AK39" i="19" s="1"/>
  <c r="AK49" i="19" s="1"/>
  <c r="AK50" i="19" s="1"/>
  <c r="AK51" i="19" s="1"/>
  <c r="AK53" i="19" s="1"/>
  <c r="AK55" i="19" s="1"/>
  <c r="G65" i="21" s="1"/>
  <c r="G6" i="19"/>
  <c r="AA35" i="19" s="1"/>
  <c r="AA43" i="19" s="1"/>
  <c r="AA46" i="19" s="1"/>
  <c r="AA52" i="19" s="1"/>
  <c r="AA36" i="19" s="1"/>
  <c r="AA37" i="19" s="1"/>
  <c r="AA38" i="19" s="1"/>
  <c r="AA39" i="19" s="1"/>
  <c r="AA49" i="19" s="1"/>
  <c r="AA50" i="19" s="1"/>
  <c r="AA51" i="19" s="1"/>
  <c r="AA53" i="19" s="1"/>
  <c r="AA55" i="19" s="1"/>
  <c r="G49" i="21" s="1"/>
  <c r="G4" i="19"/>
  <c r="H5" i="19"/>
  <c r="R35" i="19" s="1"/>
  <c r="R43" i="19" s="1"/>
  <c r="H129" i="21"/>
  <c r="H6" i="19"/>
  <c r="AB35" i="19" s="1"/>
  <c r="AB43" i="19" s="1"/>
  <c r="AB46" i="19" s="1"/>
  <c r="AB52" i="19" s="1"/>
  <c r="AB36" i="19" s="1"/>
  <c r="AB37" i="19" s="1"/>
  <c r="AB38" i="19" s="1"/>
  <c r="AB39" i="19" s="1"/>
  <c r="AB49" i="19" s="1"/>
  <c r="AB50" i="19" s="1"/>
  <c r="AB51" i="19" s="1"/>
  <c r="AB53" i="19" s="1"/>
  <c r="AB55" i="19" s="1"/>
  <c r="H49" i="21" s="1"/>
  <c r="H7" i="19"/>
  <c r="AL35" i="19" s="1"/>
  <c r="AL43" i="19" s="1"/>
  <c r="AL46" i="19" s="1"/>
  <c r="AL52" i="19" s="1"/>
  <c r="AL36" i="19" s="1"/>
  <c r="AL37" i="19" s="1"/>
  <c r="AL38" i="19" s="1"/>
  <c r="AL39" i="19" s="1"/>
  <c r="AL49" i="19" s="1"/>
  <c r="AL50" i="19" s="1"/>
  <c r="AL51" i="19" s="1"/>
  <c r="AL53" i="19" s="1"/>
  <c r="AL55" i="19" s="1"/>
  <c r="H65" i="21" s="1"/>
  <c r="H4" i="19"/>
  <c r="AZ28" i="20"/>
  <c r="AZ30" i="20" s="1"/>
  <c r="AZ45" i="20" s="1"/>
  <c r="AZ46" i="20" s="1"/>
  <c r="AZ27" i="20"/>
  <c r="AZ29" i="20" s="1"/>
  <c r="B10" i="20"/>
  <c r="AW28" i="18"/>
  <c r="AW30" i="18" s="1"/>
  <c r="AW45" i="18" s="1"/>
  <c r="AW46" i="18" s="1"/>
  <c r="AW27" i="18"/>
  <c r="AW29" i="18" s="1"/>
  <c r="BF28" i="18"/>
  <c r="BF30" i="18" s="1"/>
  <c r="BF45" i="18" s="1"/>
  <c r="BF46" i="18" s="1"/>
  <c r="BF27" i="18"/>
  <c r="BF29" i="18" s="1"/>
  <c r="BB33" i="9"/>
  <c r="BB26" i="9"/>
  <c r="N33" i="9"/>
  <c r="N26" i="9"/>
  <c r="H7" i="9"/>
  <c r="AL35" i="9" s="1"/>
  <c r="AL43" i="9" s="1"/>
  <c r="H4" i="9"/>
  <c r="AK27" i="9"/>
  <c r="AK29" i="9" s="1"/>
  <c r="AK28" i="9"/>
  <c r="AK30" i="9" s="1"/>
  <c r="AK45" i="9" s="1"/>
  <c r="AG27" i="9"/>
  <c r="AG29" i="9" s="1"/>
  <c r="AG28" i="9"/>
  <c r="AG30" i="9" s="1"/>
  <c r="AG45" i="9" s="1"/>
  <c r="Q26" i="9"/>
  <c r="Q33" i="9"/>
  <c r="AU33" i="9"/>
  <c r="AU26" i="9"/>
  <c r="G30" i="9"/>
  <c r="G45" i="9" s="1"/>
  <c r="G29" i="9"/>
  <c r="BD26" i="9"/>
  <c r="BD33" i="9"/>
  <c r="AJ27" i="9"/>
  <c r="AJ29" i="9" s="1"/>
  <c r="AJ28" i="9"/>
  <c r="AJ30" i="9" s="1"/>
  <c r="AJ45" i="9" s="1"/>
  <c r="F3" i="9"/>
  <c r="P33" i="9"/>
  <c r="P26" i="9"/>
  <c r="AT26" i="9"/>
  <c r="AT33" i="9"/>
  <c r="V27" i="9"/>
  <c r="V29" i="9" s="1"/>
  <c r="V28" i="9"/>
  <c r="V30" i="9" s="1"/>
  <c r="V45" i="9" s="1"/>
  <c r="AC27" i="9"/>
  <c r="AC29" i="9" s="1"/>
  <c r="AC28" i="9"/>
  <c r="AC30" i="9" s="1"/>
  <c r="AC45" i="9" s="1"/>
  <c r="Y28" i="9"/>
  <c r="Y30" i="9" s="1"/>
  <c r="Y45" i="9" s="1"/>
  <c r="Y27" i="9"/>
  <c r="Y29" i="9" s="1"/>
  <c r="I4" i="9"/>
  <c r="H9" i="19"/>
  <c r="BF35" i="19" s="1"/>
  <c r="BF43" i="19" s="1"/>
  <c r="S45" i="19"/>
  <c r="AC46" i="19"/>
  <c r="AC52" i="19" s="1"/>
  <c r="AC36" i="19" s="1"/>
  <c r="AC37" i="19" s="1"/>
  <c r="AC38" i="19" s="1"/>
  <c r="AC39" i="19" s="1"/>
  <c r="AC49" i="19" s="1"/>
  <c r="AC50" i="19" s="1"/>
  <c r="AC51" i="19" s="1"/>
  <c r="AC53" i="19" s="1"/>
  <c r="AC55" i="19" s="1"/>
  <c r="I49" i="21" s="1"/>
  <c r="E10" i="19"/>
  <c r="Q27" i="20"/>
  <c r="Q29" i="20" s="1"/>
  <c r="Q28" i="20"/>
  <c r="Q30" i="20" s="1"/>
  <c r="Q45" i="20" s="1"/>
  <c r="Q46" i="20" s="1"/>
  <c r="BF28" i="20"/>
  <c r="BF30" i="20" s="1"/>
  <c r="BF45" i="20" s="1"/>
  <c r="BF46" i="20" s="1"/>
  <c r="BF27" i="20"/>
  <c r="BF29" i="20" s="1"/>
  <c r="R28" i="20"/>
  <c r="R30" i="20" s="1"/>
  <c r="R45" i="20" s="1"/>
  <c r="R46" i="20" s="1"/>
  <c r="R27" i="20"/>
  <c r="R29" i="20" s="1"/>
  <c r="O27" i="20"/>
  <c r="O29" i="20" s="1"/>
  <c r="O28" i="20"/>
  <c r="O30" i="20" s="1"/>
  <c r="O45" i="20" s="1"/>
  <c r="O46" i="20" s="1"/>
  <c r="BE28" i="18"/>
  <c r="BE30" i="18" s="1"/>
  <c r="BE45" i="18" s="1"/>
  <c r="BE27" i="18"/>
  <c r="BE29" i="18" s="1"/>
  <c r="AZ27" i="18"/>
  <c r="AZ29" i="18" s="1"/>
  <c r="AZ28" i="18"/>
  <c r="AZ30" i="18" s="1"/>
  <c r="AZ45" i="18" s="1"/>
  <c r="AZ46" i="18" s="1"/>
  <c r="F4" i="18"/>
  <c r="F128" i="21"/>
  <c r="F5" i="18"/>
  <c r="P35" i="18" s="1"/>
  <c r="P43" i="18" s="1"/>
  <c r="P46" i="18" s="1"/>
  <c r="P52" i="18" s="1"/>
  <c r="P36" i="18" s="1"/>
  <c r="P37" i="18" s="1"/>
  <c r="P38" i="18" s="1"/>
  <c r="P39" i="18" s="1"/>
  <c r="P49" i="18" s="1"/>
  <c r="P50" i="18" s="1"/>
  <c r="P51" i="18" s="1"/>
  <c r="P53" i="18" s="1"/>
  <c r="P55" i="18" s="1"/>
  <c r="F32" i="21" s="1"/>
  <c r="F6" i="18"/>
  <c r="Z35" i="18" s="1"/>
  <c r="Z43" i="18" s="1"/>
  <c r="Z46" i="18" s="1"/>
  <c r="Z52" i="18" s="1"/>
  <c r="Z36" i="18" s="1"/>
  <c r="Z37" i="18" s="1"/>
  <c r="Z38" i="18" s="1"/>
  <c r="Z39" i="18" s="1"/>
  <c r="Z49" i="18" s="1"/>
  <c r="Z50" i="18" s="1"/>
  <c r="Z51" i="18" s="1"/>
  <c r="Z53" i="18" s="1"/>
  <c r="Z55" i="18" s="1"/>
  <c r="F48" i="21" s="1"/>
  <c r="F7" i="18"/>
  <c r="AJ35" i="18" s="1"/>
  <c r="AJ43" i="18" s="1"/>
  <c r="AJ46" i="18" s="1"/>
  <c r="AJ52" i="18" s="1"/>
  <c r="AJ36" i="18" s="1"/>
  <c r="AJ37" i="18" s="1"/>
  <c r="AJ38" i="18" s="1"/>
  <c r="AJ39" i="18" s="1"/>
  <c r="AJ49" i="18" s="1"/>
  <c r="AJ50" i="18" s="1"/>
  <c r="AJ51" i="18" s="1"/>
  <c r="AJ53" i="18" s="1"/>
  <c r="AJ55" i="18" s="1"/>
  <c r="F64" i="21" s="1"/>
  <c r="M27" i="17"/>
  <c r="M29" i="17" s="1"/>
  <c r="M28" i="17"/>
  <c r="M30" i="17" s="1"/>
  <c r="M45" i="17" s="1"/>
  <c r="AQ27" i="17"/>
  <c r="AQ29" i="17" s="1"/>
  <c r="AQ28" i="17"/>
  <c r="AQ30" i="17" s="1"/>
  <c r="AQ45" i="17" s="1"/>
  <c r="AQ46" i="17" s="1"/>
  <c r="G4" i="17"/>
  <c r="G127" i="21"/>
  <c r="G7" i="17"/>
  <c r="AK35" i="17" s="1"/>
  <c r="AK43" i="17" s="1"/>
  <c r="AK46" i="17" s="1"/>
  <c r="AK52" i="17" s="1"/>
  <c r="AK36" i="17" s="1"/>
  <c r="AK37" i="17" s="1"/>
  <c r="AK38" i="17" s="1"/>
  <c r="AK39" i="17" s="1"/>
  <c r="AK49" i="17" s="1"/>
  <c r="AK50" i="17" s="1"/>
  <c r="AK51" i="17" s="1"/>
  <c r="AK53" i="17" s="1"/>
  <c r="AK55" i="17" s="1"/>
  <c r="G63" i="21" s="1"/>
  <c r="G6" i="17"/>
  <c r="AA35" i="17" s="1"/>
  <c r="AA43" i="17" s="1"/>
  <c r="AA46" i="17" s="1"/>
  <c r="AA52" i="17" s="1"/>
  <c r="AA36" i="17" s="1"/>
  <c r="AA37" i="17" s="1"/>
  <c r="AA38" i="17" s="1"/>
  <c r="AA39" i="17" s="1"/>
  <c r="AA49" i="17" s="1"/>
  <c r="AA50" i="17" s="1"/>
  <c r="AA51" i="17" s="1"/>
  <c r="AA53" i="17" s="1"/>
  <c r="AA55" i="17" s="1"/>
  <c r="G47" i="21" s="1"/>
  <c r="AV27" i="17"/>
  <c r="AV29" i="17" s="1"/>
  <c r="AV28" i="17"/>
  <c r="AV30" i="17" s="1"/>
  <c r="AV45" i="17" s="1"/>
  <c r="AV46" i="17" s="1"/>
  <c r="D35" i="17"/>
  <c r="D43" i="17" s="1"/>
  <c r="D46" i="17" s="1"/>
  <c r="D52" i="17" s="1"/>
  <c r="D36" i="17" s="1"/>
  <c r="D37" i="17" s="1"/>
  <c r="D38" i="17" s="1"/>
  <c r="D39" i="17" s="1"/>
  <c r="D49" i="17" s="1"/>
  <c r="D50" i="17" s="1"/>
  <c r="D51" i="17" s="1"/>
  <c r="D53" i="17" s="1"/>
  <c r="D55" i="17" s="1"/>
  <c r="D15" i="21" s="1"/>
  <c r="AI52" i="8"/>
  <c r="AI36" i="8" s="1"/>
  <c r="AI37" i="8" s="1"/>
  <c r="AI38" i="8" s="1"/>
  <c r="AI39" i="8" s="1"/>
  <c r="AI49" i="8" s="1"/>
  <c r="AI50" i="8" s="1"/>
  <c r="AI51" i="8" s="1"/>
  <c r="AI53" i="8" s="1"/>
  <c r="AI55" i="8" s="1"/>
  <c r="E56" i="21" s="1"/>
  <c r="AS27" i="8"/>
  <c r="AS29" i="8" s="1"/>
  <c r="AS28" i="8"/>
  <c r="AS30" i="8" s="1"/>
  <c r="AS45" i="8" s="1"/>
  <c r="AS46" i="8" s="1"/>
  <c r="AR28" i="8"/>
  <c r="AR30" i="8" s="1"/>
  <c r="AR45" i="8" s="1"/>
  <c r="AR46" i="8" s="1"/>
  <c r="AR27" i="8"/>
  <c r="AR29" i="8" s="1"/>
  <c r="H35" i="8"/>
  <c r="H43" i="8" s="1"/>
  <c r="H46" i="8" s="1"/>
  <c r="H52" i="8" s="1"/>
  <c r="H36" i="8" s="1"/>
  <c r="H37" i="8" s="1"/>
  <c r="H38" i="8" s="1"/>
  <c r="H39" i="8" s="1"/>
  <c r="H49" i="8" s="1"/>
  <c r="H50" i="8" s="1"/>
  <c r="H51" i="8" s="1"/>
  <c r="H53" i="8" s="1"/>
  <c r="H55" i="8" s="1"/>
  <c r="H8" i="21" s="1"/>
  <c r="BF27" i="3"/>
  <c r="BF29" i="3" s="1"/>
  <c r="BF28" i="3"/>
  <c r="BF30" i="3" s="1"/>
  <c r="BF45" i="3" s="1"/>
  <c r="AZ28" i="3"/>
  <c r="AZ30" i="3" s="1"/>
  <c r="AZ45" i="3" s="1"/>
  <c r="AZ27" i="3"/>
  <c r="AZ29" i="3" s="1"/>
  <c r="AL27" i="3"/>
  <c r="AL29" i="3" s="1"/>
  <c r="AL28" i="3"/>
  <c r="AL30" i="3" s="1"/>
  <c r="AL45" i="3" s="1"/>
  <c r="N26" i="3"/>
  <c r="N33" i="3"/>
  <c r="AJ28" i="3"/>
  <c r="AJ30" i="3" s="1"/>
  <c r="AJ45" i="3" s="1"/>
  <c r="AJ27" i="3"/>
  <c r="AJ29" i="3" s="1"/>
  <c r="BF28" i="16"/>
  <c r="BF30" i="16" s="1"/>
  <c r="BF45" i="16" s="1"/>
  <c r="BF46" i="16" s="1"/>
  <c r="BF27" i="16"/>
  <c r="BF29" i="16" s="1"/>
  <c r="AU27" i="16"/>
  <c r="AU29" i="16" s="1"/>
  <c r="AU28" i="16"/>
  <c r="AU30" i="16" s="1"/>
  <c r="AU45" i="16" s="1"/>
  <c r="AU46" i="16" s="1"/>
  <c r="BF28" i="15"/>
  <c r="BF30" i="15" s="1"/>
  <c r="BF45" i="15" s="1"/>
  <c r="BF46" i="15" s="1"/>
  <c r="BF27" i="15"/>
  <c r="BF29" i="15" s="1"/>
  <c r="AW28" i="15"/>
  <c r="AW30" i="15" s="1"/>
  <c r="AW45" i="15" s="1"/>
  <c r="AW46" i="15" s="1"/>
  <c r="AW27" i="15"/>
  <c r="AW29" i="15" s="1"/>
  <c r="E125" i="21"/>
  <c r="E4" i="15"/>
  <c r="E7" i="15"/>
  <c r="AI35" i="15" s="1"/>
  <c r="AI43" i="15" s="1"/>
  <c r="AI46" i="15" s="1"/>
  <c r="AI52" i="15" s="1"/>
  <c r="AI36" i="15" s="1"/>
  <c r="AI37" i="15" s="1"/>
  <c r="AI38" i="15" s="1"/>
  <c r="AI39" i="15" s="1"/>
  <c r="AI49" i="15" s="1"/>
  <c r="AI50" i="15" s="1"/>
  <c r="AI51" i="15" s="1"/>
  <c r="AI53" i="15" s="1"/>
  <c r="AI55" i="15" s="1"/>
  <c r="E61" i="21" s="1"/>
  <c r="E5" i="15"/>
  <c r="O35" i="15" s="1"/>
  <c r="O43" i="15" s="1"/>
  <c r="O46" i="15" s="1"/>
  <c r="O52" i="15" s="1"/>
  <c r="O36" i="15" s="1"/>
  <c r="O37" i="15" s="1"/>
  <c r="O38" i="15" s="1"/>
  <c r="O39" i="15" s="1"/>
  <c r="O49" i="15" s="1"/>
  <c r="O50" i="15" s="1"/>
  <c r="O51" i="15" s="1"/>
  <c r="O53" i="15" s="1"/>
  <c r="O55" i="15" s="1"/>
  <c r="E29" i="21" s="1"/>
  <c r="E6" i="15"/>
  <c r="Y35" i="15" s="1"/>
  <c r="Y43" i="15" s="1"/>
  <c r="Y46" i="15" s="1"/>
  <c r="Y52" i="15" s="1"/>
  <c r="Y36" i="15" s="1"/>
  <c r="Y37" i="15" s="1"/>
  <c r="Y38" i="15" s="1"/>
  <c r="Y39" i="15" s="1"/>
  <c r="Y49" i="15" s="1"/>
  <c r="Y50" i="15" s="1"/>
  <c r="Y51" i="15" s="1"/>
  <c r="Y53" i="15" s="1"/>
  <c r="Y55" i="15" s="1"/>
  <c r="E45" i="21" s="1"/>
  <c r="BB26" i="13"/>
  <c r="BB33" i="13"/>
  <c r="N26" i="13"/>
  <c r="N33" i="13"/>
  <c r="AR26" i="13"/>
  <c r="AR33" i="13"/>
  <c r="BC26" i="13"/>
  <c r="BC33" i="13"/>
  <c r="O26" i="13"/>
  <c r="O33" i="13"/>
  <c r="AS26" i="13"/>
  <c r="AS33" i="13"/>
  <c r="BB33" i="12"/>
  <c r="BB26" i="12"/>
  <c r="N26" i="12"/>
  <c r="N33" i="12"/>
  <c r="AR26" i="12"/>
  <c r="AR33" i="12"/>
  <c r="BC33" i="12"/>
  <c r="BC26" i="12"/>
  <c r="E3" i="12"/>
  <c r="O26" i="12"/>
  <c r="O33" i="12"/>
  <c r="AS26" i="12"/>
  <c r="AS33" i="12"/>
  <c r="BB33" i="11"/>
  <c r="BB26" i="11"/>
  <c r="N26" i="11"/>
  <c r="N33" i="11"/>
  <c r="AR33" i="11"/>
  <c r="AR26" i="11"/>
  <c r="BC26" i="11"/>
  <c r="BC33" i="11"/>
  <c r="E3" i="11"/>
  <c r="O26" i="11"/>
  <c r="O33" i="11"/>
  <c r="AS33" i="11"/>
  <c r="AS26" i="11"/>
  <c r="AK28" i="10"/>
  <c r="AK30" i="10" s="1"/>
  <c r="AK45" i="10" s="1"/>
  <c r="AK27" i="10"/>
  <c r="AK29" i="10" s="1"/>
  <c r="G3" i="10"/>
  <c r="Q26" i="10"/>
  <c r="Q33" i="10"/>
  <c r="AI27" i="10"/>
  <c r="AI29" i="10" s="1"/>
  <c r="AI28" i="10"/>
  <c r="AI30" i="10" s="1"/>
  <c r="AI45" i="10" s="1"/>
  <c r="O26" i="10"/>
  <c r="O33" i="10"/>
  <c r="E28" i="10"/>
  <c r="E30" i="10" s="1"/>
  <c r="E45" i="10" s="1"/>
  <c r="E27" i="10"/>
  <c r="E29" i="10" s="1"/>
  <c r="BC28" i="17"/>
  <c r="BC30" i="17" s="1"/>
  <c r="BC45" i="17" s="1"/>
  <c r="BC46" i="17" s="1"/>
  <c r="BC27" i="17"/>
  <c r="BC29" i="17" s="1"/>
  <c r="S45" i="17"/>
  <c r="I4" i="17"/>
  <c r="I127" i="21"/>
  <c r="I6" i="17"/>
  <c r="AC35" i="17" s="1"/>
  <c r="AC43" i="17" s="1"/>
  <c r="AC46" i="17" s="1"/>
  <c r="AC52" i="17" s="1"/>
  <c r="AC36" i="17" s="1"/>
  <c r="AC37" i="17" s="1"/>
  <c r="AC38" i="17" s="1"/>
  <c r="AC39" i="17" s="1"/>
  <c r="AC49" i="17" s="1"/>
  <c r="AC50" i="17" s="1"/>
  <c r="AC51" i="17" s="1"/>
  <c r="AC53" i="17" s="1"/>
  <c r="AC55" i="17" s="1"/>
  <c r="I47" i="21" s="1"/>
  <c r="I7" i="17"/>
  <c r="AM35" i="17" s="1"/>
  <c r="AM43" i="17" s="1"/>
  <c r="AM46" i="17" s="1"/>
  <c r="AM52" i="17" s="1"/>
  <c r="AM36" i="17" s="1"/>
  <c r="AM37" i="17" s="1"/>
  <c r="AM38" i="17" s="1"/>
  <c r="AM39" i="17" s="1"/>
  <c r="AM49" i="17" s="1"/>
  <c r="AM50" i="17" s="1"/>
  <c r="AM51" i="17" s="1"/>
  <c r="AM53" i="17" s="1"/>
  <c r="AM55" i="17" s="1"/>
  <c r="I63" i="21" s="1"/>
  <c r="L28" i="17"/>
  <c r="L30" i="17" s="1"/>
  <c r="L45" i="17" s="1"/>
  <c r="L27" i="17"/>
  <c r="L29" i="17" s="1"/>
  <c r="BA27" i="8"/>
  <c r="BA29" i="8" s="1"/>
  <c r="BA28" i="8"/>
  <c r="BA30" i="8" s="1"/>
  <c r="BA45" i="8" s="1"/>
  <c r="BA46" i="8" s="1"/>
  <c r="AQ28" i="8"/>
  <c r="AQ30" i="8" s="1"/>
  <c r="AQ45" i="8" s="1"/>
  <c r="AQ27" i="8"/>
  <c r="AQ29" i="8" s="1"/>
  <c r="BD46" i="8"/>
  <c r="AP27" i="8"/>
  <c r="AP29" i="8" s="1"/>
  <c r="AP28" i="8"/>
  <c r="AP30" i="8" s="1"/>
  <c r="AP45" i="8" s="1"/>
  <c r="B120" i="21"/>
  <c r="B5" i="8"/>
  <c r="L35" i="8" s="1"/>
  <c r="L43" i="8" s="1"/>
  <c r="L46" i="8" s="1"/>
  <c r="L52" i="8" s="1"/>
  <c r="L36" i="8" s="1"/>
  <c r="L37" i="8" s="1"/>
  <c r="L38" i="8" s="1"/>
  <c r="L39" i="8" s="1"/>
  <c r="L49" i="8" s="1"/>
  <c r="L50" i="8" s="1"/>
  <c r="L51" i="8" s="1"/>
  <c r="L53" i="8" s="1"/>
  <c r="L55" i="8" s="1"/>
  <c r="B24" i="21" s="1"/>
  <c r="B6" i="8"/>
  <c r="V35" i="8" s="1"/>
  <c r="V43" i="8" s="1"/>
  <c r="B4" i="8"/>
  <c r="B7" i="8"/>
  <c r="AF35" i="8" s="1"/>
  <c r="AF43" i="8" s="1"/>
  <c r="AF27" i="3"/>
  <c r="AF29" i="3" s="1"/>
  <c r="AF28" i="3"/>
  <c r="AF30" i="3" s="1"/>
  <c r="AF45" i="3" s="1"/>
  <c r="BD27" i="16"/>
  <c r="BD29" i="16" s="1"/>
  <c r="BD28" i="16"/>
  <c r="BD30" i="16" s="1"/>
  <c r="BD45" i="16" s="1"/>
  <c r="BD46" i="16" s="1"/>
  <c r="AW27" i="16"/>
  <c r="AW29" i="16" s="1"/>
  <c r="AW28" i="16"/>
  <c r="AW30" i="16" s="1"/>
  <c r="AW45" i="16" s="1"/>
  <c r="AW46" i="16" s="1"/>
  <c r="BD28" i="15"/>
  <c r="BD30" i="15" s="1"/>
  <c r="BD45" i="15" s="1"/>
  <c r="BD46" i="15" s="1"/>
  <c r="BD27" i="15"/>
  <c r="BD29" i="15" s="1"/>
  <c r="AT27" i="15"/>
  <c r="AT29" i="15" s="1"/>
  <c r="AT28" i="15"/>
  <c r="AT30" i="15" s="1"/>
  <c r="AT45" i="15" s="1"/>
  <c r="AT46" i="15" s="1"/>
  <c r="BE28" i="15"/>
  <c r="BE30" i="15" s="1"/>
  <c r="BE45" i="15" s="1"/>
  <c r="BE46" i="15" s="1"/>
  <c r="BE27" i="15"/>
  <c r="BE29" i="15" s="1"/>
  <c r="AU27" i="15"/>
  <c r="AU29" i="15" s="1"/>
  <c r="AU28" i="15"/>
  <c r="AU30" i="15" s="1"/>
  <c r="AU45" i="15" s="1"/>
  <c r="BE26" i="13"/>
  <c r="BE33" i="13"/>
  <c r="G3" i="13"/>
  <c r="Q26" i="13"/>
  <c r="Q33" i="13"/>
  <c r="AU33" i="13"/>
  <c r="AU26" i="13"/>
  <c r="C27" i="13"/>
  <c r="C29" i="13" s="1"/>
  <c r="C28" i="13"/>
  <c r="C30" i="13" s="1"/>
  <c r="C45" i="13" s="1"/>
  <c r="AK27" i="12"/>
  <c r="AK29" i="12" s="1"/>
  <c r="AK28" i="12"/>
  <c r="AK30" i="12" s="1"/>
  <c r="AK45" i="12" s="1"/>
  <c r="AG27" i="12"/>
  <c r="AG29" i="12" s="1"/>
  <c r="AG28" i="12"/>
  <c r="AG30" i="12" s="1"/>
  <c r="AG45" i="12" s="1"/>
  <c r="AA27" i="12"/>
  <c r="AA29" i="12" s="1"/>
  <c r="AA28" i="12"/>
  <c r="AA30" i="12" s="1"/>
  <c r="AA45" i="12" s="1"/>
  <c r="W27" i="12"/>
  <c r="W29" i="12" s="1"/>
  <c r="W28" i="12"/>
  <c r="W30" i="12" s="1"/>
  <c r="W45" i="12" s="1"/>
  <c r="G27" i="12"/>
  <c r="G29" i="12" s="1"/>
  <c r="G28" i="12"/>
  <c r="G30" i="12" s="1"/>
  <c r="G45" i="12" s="1"/>
  <c r="C7" i="12"/>
  <c r="AG35" i="12" s="1"/>
  <c r="AG43" i="12" s="1"/>
  <c r="C4" i="12"/>
  <c r="BD26" i="11"/>
  <c r="BD33" i="11"/>
  <c r="AJ28" i="11"/>
  <c r="AJ30" i="11" s="1"/>
  <c r="AJ45" i="11" s="1"/>
  <c r="AJ27" i="11"/>
  <c r="AJ29" i="11" s="1"/>
  <c r="AF28" i="11"/>
  <c r="AF30" i="11" s="1"/>
  <c r="AF45" i="11" s="1"/>
  <c r="AF27" i="11"/>
  <c r="AF29" i="11" s="1"/>
  <c r="P26" i="11"/>
  <c r="P33" i="11"/>
  <c r="AT26" i="11"/>
  <c r="AT33" i="11"/>
  <c r="Z27" i="11"/>
  <c r="Z29" i="11" s="1"/>
  <c r="Z28" i="11"/>
  <c r="Z30" i="11" s="1"/>
  <c r="Z45" i="11" s="1"/>
  <c r="V28" i="11"/>
  <c r="V30" i="11" s="1"/>
  <c r="V45" i="11" s="1"/>
  <c r="V27" i="11"/>
  <c r="V29" i="11" s="1"/>
  <c r="AK27" i="11"/>
  <c r="AK29" i="11" s="1"/>
  <c r="AK28" i="11"/>
  <c r="AK30" i="11" s="1"/>
  <c r="AK45" i="11" s="1"/>
  <c r="AG27" i="11"/>
  <c r="AG29" i="11" s="1"/>
  <c r="AG28" i="11"/>
  <c r="AG30" i="11" s="1"/>
  <c r="AG45" i="11" s="1"/>
  <c r="AA27" i="11"/>
  <c r="AA29" i="11" s="1"/>
  <c r="AA28" i="11"/>
  <c r="AA30" i="11" s="1"/>
  <c r="AA45" i="11" s="1"/>
  <c r="W27" i="11"/>
  <c r="W29" i="11" s="1"/>
  <c r="W28" i="11"/>
  <c r="W30" i="11" s="1"/>
  <c r="W45" i="11" s="1"/>
  <c r="G7" i="11"/>
  <c r="AK35" i="11" s="1"/>
  <c r="AK43" i="11" s="1"/>
  <c r="G4" i="11"/>
  <c r="C28" i="11"/>
  <c r="C30" i="11" s="1"/>
  <c r="C45" i="11" s="1"/>
  <c r="C27" i="11"/>
  <c r="C29" i="11" s="1"/>
  <c r="AL28" i="10"/>
  <c r="AL30" i="10" s="1"/>
  <c r="AL45" i="10" s="1"/>
  <c r="AL27" i="10"/>
  <c r="AL29" i="10" s="1"/>
  <c r="AH28" i="10"/>
  <c r="AH30" i="10" s="1"/>
  <c r="AH45" i="10" s="1"/>
  <c r="AH27" i="10"/>
  <c r="AH29" i="10" s="1"/>
  <c r="AB28" i="10"/>
  <c r="AB30" i="10" s="1"/>
  <c r="AB45" i="10" s="1"/>
  <c r="AB27" i="10"/>
  <c r="AB29" i="10" s="1"/>
  <c r="X27" i="10"/>
  <c r="X29" i="10" s="1"/>
  <c r="X28" i="10"/>
  <c r="X30" i="10" s="1"/>
  <c r="X45" i="10" s="1"/>
  <c r="H27" i="10"/>
  <c r="H29" i="10" s="1"/>
  <c r="H28" i="10"/>
  <c r="H30" i="10" s="1"/>
  <c r="H45" i="10" s="1"/>
  <c r="D121" i="21"/>
  <c r="D7" i="10"/>
  <c r="AH35" i="10" s="1"/>
  <c r="AH43" i="10" s="1"/>
  <c r="D6" i="10"/>
  <c r="X35" i="10" s="1"/>
  <c r="X43" i="10" s="1"/>
  <c r="D4" i="10"/>
  <c r="BF26" i="9"/>
  <c r="BF33" i="9"/>
  <c r="D3" i="9"/>
  <c r="AQ26" i="9"/>
  <c r="AQ33" i="9"/>
  <c r="L27" i="19"/>
  <c r="L29" i="19" s="1"/>
  <c r="L28" i="19"/>
  <c r="L30" i="19" s="1"/>
  <c r="L45" i="19" s="1"/>
  <c r="BD27" i="19"/>
  <c r="BD29" i="19" s="1"/>
  <c r="BD28" i="19"/>
  <c r="BD30" i="19" s="1"/>
  <c r="BD45" i="19" s="1"/>
  <c r="D8" i="19"/>
  <c r="AR35" i="19" s="1"/>
  <c r="AR43" i="19" s="1"/>
  <c r="M28" i="19"/>
  <c r="M30" i="19" s="1"/>
  <c r="M45" i="19" s="1"/>
  <c r="M27" i="19"/>
  <c r="M29" i="19" s="1"/>
  <c r="C8" i="19"/>
  <c r="AQ35" i="19" s="1"/>
  <c r="AQ43" i="19" s="1"/>
  <c r="AQ27" i="19"/>
  <c r="AQ29" i="19" s="1"/>
  <c r="AQ28" i="19"/>
  <c r="AQ30" i="19" s="1"/>
  <c r="AQ45" i="19" s="1"/>
  <c r="F5" i="20"/>
  <c r="P35" i="20" s="1"/>
  <c r="P43" i="20" s="1"/>
  <c r="P46" i="20" s="1"/>
  <c r="F8" i="20"/>
  <c r="AT35" i="20" s="1"/>
  <c r="AT43" i="20" s="1"/>
  <c r="BC27" i="18"/>
  <c r="BC29" i="18" s="1"/>
  <c r="BC28" i="18"/>
  <c r="BC30" i="18" s="1"/>
  <c r="BC45" i="18" s="1"/>
  <c r="BC46" i="18" s="1"/>
  <c r="E128" i="21"/>
  <c r="E7" i="18"/>
  <c r="AI35" i="18" s="1"/>
  <c r="AI43" i="18" s="1"/>
  <c r="AI46" i="18" s="1"/>
  <c r="AI52" i="18" s="1"/>
  <c r="AI36" i="18" s="1"/>
  <c r="AI37" i="18" s="1"/>
  <c r="AI38" i="18" s="1"/>
  <c r="AI39" i="18" s="1"/>
  <c r="AI49" i="18" s="1"/>
  <c r="AI50" i="18" s="1"/>
  <c r="AI51" i="18" s="1"/>
  <c r="AI53" i="18" s="1"/>
  <c r="AI55" i="18" s="1"/>
  <c r="E64" i="21" s="1"/>
  <c r="E5" i="18"/>
  <c r="O35" i="18" s="1"/>
  <c r="O43" i="18" s="1"/>
  <c r="O46" i="18" s="1"/>
  <c r="O52" i="18" s="1"/>
  <c r="O36" i="18" s="1"/>
  <c r="O37" i="18" s="1"/>
  <c r="O38" i="18" s="1"/>
  <c r="O39" i="18" s="1"/>
  <c r="O49" i="18" s="1"/>
  <c r="O50" i="18" s="1"/>
  <c r="O51" i="18" s="1"/>
  <c r="O53" i="18" s="1"/>
  <c r="O55" i="18" s="1"/>
  <c r="E32" i="21" s="1"/>
  <c r="E6" i="18"/>
  <c r="Y35" i="18" s="1"/>
  <c r="Y43" i="18" s="1"/>
  <c r="Y46" i="18" s="1"/>
  <c r="Y52" i="18" s="1"/>
  <c r="Y36" i="18" s="1"/>
  <c r="Y37" i="18" s="1"/>
  <c r="Y38" i="18" s="1"/>
  <c r="Y39" i="18" s="1"/>
  <c r="Y49" i="18" s="1"/>
  <c r="Y50" i="18" s="1"/>
  <c r="Y51" i="18" s="1"/>
  <c r="Y53" i="18" s="1"/>
  <c r="Y55" i="18" s="1"/>
  <c r="E48" i="21" s="1"/>
  <c r="E4" i="18"/>
  <c r="I10" i="18"/>
  <c r="AR28" i="18"/>
  <c r="AR30" i="18" s="1"/>
  <c r="AR45" i="18" s="1"/>
  <c r="AR46" i="18" s="1"/>
  <c r="AR27" i="18"/>
  <c r="AR29" i="18" s="1"/>
  <c r="H5" i="9"/>
  <c r="R35" i="9" s="1"/>
  <c r="R43" i="9" s="1"/>
  <c r="AR26" i="9"/>
  <c r="AR33" i="9"/>
  <c r="M33" i="9"/>
  <c r="M26" i="9"/>
  <c r="AZ26" i="9"/>
  <c r="AZ33" i="9"/>
  <c r="L26" i="9"/>
  <c r="L33" i="9"/>
  <c r="AP33" i="9"/>
  <c r="AP26" i="9"/>
  <c r="C9" i="19"/>
  <c r="BA35" i="19" s="1"/>
  <c r="BA43" i="19" s="1"/>
  <c r="F8" i="19"/>
  <c r="AT35" i="19" s="1"/>
  <c r="AT43" i="19" s="1"/>
  <c r="AT46" i="19" s="1"/>
  <c r="D9" i="19"/>
  <c r="BB35" i="19" s="1"/>
  <c r="BB43" i="19" s="1"/>
  <c r="BB27" i="19"/>
  <c r="BB29" i="19" s="1"/>
  <c r="BB28" i="19"/>
  <c r="BB30" i="19" s="1"/>
  <c r="BB45" i="19" s="1"/>
  <c r="O27" i="19"/>
  <c r="O29" i="19" s="1"/>
  <c r="O28" i="19"/>
  <c r="O30" i="19" s="1"/>
  <c r="O45" i="19" s="1"/>
  <c r="BE27" i="20"/>
  <c r="BE29" i="20" s="1"/>
  <c r="BE28" i="20"/>
  <c r="BE30" i="20" s="1"/>
  <c r="BE45" i="20" s="1"/>
  <c r="D130" i="21"/>
  <c r="D4" i="20"/>
  <c r="D7" i="20"/>
  <c r="AH35" i="20" s="1"/>
  <c r="AH43" i="20" s="1"/>
  <c r="AH46" i="20" s="1"/>
  <c r="AH52" i="20" s="1"/>
  <c r="AH36" i="20" s="1"/>
  <c r="AH37" i="20" s="1"/>
  <c r="AH38" i="20" s="1"/>
  <c r="AH39" i="20" s="1"/>
  <c r="AH49" i="20" s="1"/>
  <c r="AH50" i="20" s="1"/>
  <c r="AH51" i="20" s="1"/>
  <c r="AH53" i="20" s="1"/>
  <c r="AH55" i="20" s="1"/>
  <c r="D66" i="21" s="1"/>
  <c r="D6" i="20"/>
  <c r="X35" i="20" s="1"/>
  <c r="X43" i="20" s="1"/>
  <c r="X46" i="20" s="1"/>
  <c r="X52" i="20" s="1"/>
  <c r="X36" i="20" s="1"/>
  <c r="X37" i="20" s="1"/>
  <c r="X38" i="20" s="1"/>
  <c r="X39" i="20" s="1"/>
  <c r="X49" i="20" s="1"/>
  <c r="X50" i="20" s="1"/>
  <c r="X51" i="20" s="1"/>
  <c r="X53" i="20" s="1"/>
  <c r="X55" i="20" s="1"/>
  <c r="D50" i="21" s="1"/>
  <c r="BA27" i="18"/>
  <c r="BA29" i="18" s="1"/>
  <c r="BA28" i="18"/>
  <c r="BA30" i="18" s="1"/>
  <c r="BA45" i="18" s="1"/>
  <c r="BA46" i="18" s="1"/>
  <c r="BD28" i="18"/>
  <c r="BD30" i="18" s="1"/>
  <c r="BD45" i="18" s="1"/>
  <c r="BD46" i="18" s="1"/>
  <c r="BD27" i="18"/>
  <c r="BD29" i="18" s="1"/>
  <c r="AP28" i="18"/>
  <c r="AP30" i="18" s="1"/>
  <c r="AP45" i="18" s="1"/>
  <c r="AP27" i="18"/>
  <c r="AP29" i="18" s="1"/>
  <c r="BE28" i="17"/>
  <c r="BE30" i="17" s="1"/>
  <c r="BE45" i="17" s="1"/>
  <c r="BE27" i="17"/>
  <c r="BE29" i="17" s="1"/>
  <c r="G9" i="17"/>
  <c r="BE35" i="17" s="1"/>
  <c r="BE43" i="17" s="1"/>
  <c r="G5" i="17"/>
  <c r="Q35" i="17" s="1"/>
  <c r="Q43" i="17" s="1"/>
  <c r="AU27" i="17"/>
  <c r="AU29" i="17" s="1"/>
  <c r="AU28" i="17"/>
  <c r="AU30" i="17" s="1"/>
  <c r="AU45" i="17" s="1"/>
  <c r="AU46" i="17" s="1"/>
  <c r="BB27" i="17"/>
  <c r="BB29" i="17" s="1"/>
  <c r="BB28" i="17"/>
  <c r="BB30" i="17" s="1"/>
  <c r="BB45" i="17" s="1"/>
  <c r="BB46" i="17" s="1"/>
  <c r="N28" i="17"/>
  <c r="N30" i="17" s="1"/>
  <c r="N45" i="17" s="1"/>
  <c r="N46" i="17" s="1"/>
  <c r="N27" i="17"/>
  <c r="N29" i="17" s="1"/>
  <c r="I9" i="8"/>
  <c r="BG35" i="8" s="1"/>
  <c r="BG43" i="8" s="1"/>
  <c r="BG46" i="8" s="1"/>
  <c r="BF27" i="8"/>
  <c r="BF29" i="8" s="1"/>
  <c r="BF28" i="8"/>
  <c r="BF30" i="8" s="1"/>
  <c r="BF45" i="8" s="1"/>
  <c r="BF46" i="8" s="1"/>
  <c r="AV28" i="8"/>
  <c r="AV30" i="8" s="1"/>
  <c r="AV45" i="8" s="1"/>
  <c r="AV27" i="8"/>
  <c r="AV29" i="8" s="1"/>
  <c r="AT33" i="3"/>
  <c r="AT26" i="3"/>
  <c r="BG26" i="3"/>
  <c r="BG33" i="3"/>
  <c r="AM45" i="3"/>
  <c r="AI27" i="3"/>
  <c r="AI29" i="3" s="1"/>
  <c r="AI28" i="3"/>
  <c r="AI30" i="3" s="1"/>
  <c r="AI45" i="3" s="1"/>
  <c r="I3" i="3"/>
  <c r="S26" i="3"/>
  <c r="S33" i="3"/>
  <c r="AW26" i="3"/>
  <c r="AW33" i="3"/>
  <c r="AC45" i="3"/>
  <c r="Y27" i="3"/>
  <c r="Y29" i="3" s="1"/>
  <c r="Y28" i="3"/>
  <c r="Y30" i="3" s="1"/>
  <c r="Y45" i="3" s="1"/>
  <c r="I45" i="3"/>
  <c r="F9" i="3"/>
  <c r="BD35" i="3" s="1"/>
  <c r="BD43" i="3" s="1"/>
  <c r="X28" i="3"/>
  <c r="X30" i="3" s="1"/>
  <c r="X45" i="3" s="1"/>
  <c r="X27" i="3"/>
  <c r="X29" i="3" s="1"/>
  <c r="H27" i="3"/>
  <c r="H29" i="3" s="1"/>
  <c r="H28" i="3"/>
  <c r="H30" i="3" s="1"/>
  <c r="H45" i="3" s="1"/>
  <c r="AR28" i="16"/>
  <c r="AR30" i="16" s="1"/>
  <c r="AR45" i="16" s="1"/>
  <c r="AR46" i="16" s="1"/>
  <c r="AR27" i="16"/>
  <c r="AR29" i="16" s="1"/>
  <c r="H10" i="16"/>
  <c r="BA27" i="16"/>
  <c r="BA29" i="16" s="1"/>
  <c r="BA28" i="16"/>
  <c r="BA30" i="16" s="1"/>
  <c r="BA45" i="16" s="1"/>
  <c r="BA46" i="16" s="1"/>
  <c r="C10" i="16"/>
  <c r="AR28" i="15"/>
  <c r="AR30" i="15" s="1"/>
  <c r="AR45" i="15" s="1"/>
  <c r="AR46" i="15" s="1"/>
  <c r="AR27" i="15"/>
  <c r="AR29" i="15" s="1"/>
  <c r="BC28" i="15"/>
  <c r="BC30" i="15" s="1"/>
  <c r="BC45" i="15" s="1"/>
  <c r="BC27" i="15"/>
  <c r="BC29" i="15" s="1"/>
  <c r="AS28" i="15"/>
  <c r="AS30" i="15" s="1"/>
  <c r="AS45" i="15" s="1"/>
  <c r="AS46" i="15" s="1"/>
  <c r="AS27" i="15"/>
  <c r="AS29" i="15" s="1"/>
  <c r="D3" i="13"/>
  <c r="BG26" i="13"/>
  <c r="BG33" i="13"/>
  <c r="AM28" i="13"/>
  <c r="AM30" i="13" s="1"/>
  <c r="AM45" i="13" s="1"/>
  <c r="AM27" i="13"/>
  <c r="AM29" i="13" s="1"/>
  <c r="AI27" i="13"/>
  <c r="AI29" i="13" s="1"/>
  <c r="AI28" i="13"/>
  <c r="AI30" i="13" s="1"/>
  <c r="AI45" i="13" s="1"/>
  <c r="I3" i="13"/>
  <c r="S26" i="13"/>
  <c r="S33" i="13"/>
  <c r="AW26" i="13"/>
  <c r="AW33" i="13"/>
  <c r="AC27" i="13"/>
  <c r="AC29" i="13" s="1"/>
  <c r="AC28" i="13"/>
  <c r="AC30" i="13" s="1"/>
  <c r="AC45" i="13" s="1"/>
  <c r="Y28" i="13"/>
  <c r="Y30" i="13" s="1"/>
  <c r="Y45" i="13" s="1"/>
  <c r="Y27" i="13"/>
  <c r="Y29" i="13" s="1"/>
  <c r="I28" i="13"/>
  <c r="I30" i="13" s="1"/>
  <c r="I45" i="13" s="1"/>
  <c r="I27" i="13"/>
  <c r="I29" i="13" s="1"/>
  <c r="E27" i="13"/>
  <c r="E29" i="13" s="1"/>
  <c r="E28" i="13"/>
  <c r="E30" i="13" s="1"/>
  <c r="E45" i="13" s="1"/>
  <c r="H6" i="12"/>
  <c r="AB35" i="12" s="1"/>
  <c r="AB43" i="12" s="1"/>
  <c r="D28" i="12"/>
  <c r="D30" i="12" s="1"/>
  <c r="D45" i="12" s="1"/>
  <c r="D27" i="12"/>
  <c r="D29" i="12" s="1"/>
  <c r="D28" i="11"/>
  <c r="D30" i="11" s="1"/>
  <c r="D45" i="11" s="1"/>
  <c r="D27" i="11"/>
  <c r="D29" i="11" s="1"/>
  <c r="I122" i="21"/>
  <c r="I30" i="11"/>
  <c r="I45" i="11" s="1"/>
  <c r="E28" i="11"/>
  <c r="E30" i="11" s="1"/>
  <c r="E45" i="11" s="1"/>
  <c r="E27" i="11"/>
  <c r="E29" i="11" s="1"/>
  <c r="BE26" i="10"/>
  <c r="BE33" i="10"/>
  <c r="AU33" i="10"/>
  <c r="AU26" i="10"/>
  <c r="BC33" i="10"/>
  <c r="BC26" i="10"/>
  <c r="AS26" i="10"/>
  <c r="AS33" i="10"/>
  <c r="BD33" i="10"/>
  <c r="BD26" i="10"/>
  <c r="AJ27" i="10"/>
  <c r="AJ29" i="10" s="1"/>
  <c r="AJ28" i="10"/>
  <c r="AJ30" i="10" s="1"/>
  <c r="AJ45" i="10" s="1"/>
  <c r="AF27" i="10"/>
  <c r="AF29" i="10" s="1"/>
  <c r="AF28" i="10"/>
  <c r="AF30" i="10" s="1"/>
  <c r="AF45" i="10" s="1"/>
  <c r="P33" i="10"/>
  <c r="P26" i="10"/>
  <c r="AT33" i="10"/>
  <c r="AT26" i="10"/>
  <c r="Z28" i="10"/>
  <c r="Z30" i="10" s="1"/>
  <c r="Z45" i="10" s="1"/>
  <c r="Z27" i="10"/>
  <c r="Z29" i="10" s="1"/>
  <c r="V28" i="10"/>
  <c r="V30" i="10" s="1"/>
  <c r="V45" i="10" s="1"/>
  <c r="V27" i="10"/>
  <c r="B3" i="10"/>
  <c r="B28" i="10"/>
  <c r="B30" i="10" s="1"/>
  <c r="B45" i="10" s="1"/>
  <c r="B27" i="10"/>
  <c r="B29" i="10" s="1"/>
  <c r="BG27" i="17"/>
  <c r="BG29" i="17" s="1"/>
  <c r="BG28" i="17"/>
  <c r="BG30" i="17" s="1"/>
  <c r="BG45" i="17" s="1"/>
  <c r="BG46" i="17" s="1"/>
  <c r="E5" i="17"/>
  <c r="O35" i="17" s="1"/>
  <c r="O43" i="17" s="1"/>
  <c r="AS28" i="17"/>
  <c r="AS30" i="17" s="1"/>
  <c r="AS45" i="17" s="1"/>
  <c r="AS27" i="17"/>
  <c r="AS29" i="17" s="1"/>
  <c r="F9" i="17"/>
  <c r="BD35" i="17" s="1"/>
  <c r="BD43" i="17" s="1"/>
  <c r="F5" i="17"/>
  <c r="P35" i="17" s="1"/>
  <c r="P43" i="17" s="1"/>
  <c r="AT27" i="17"/>
  <c r="AT29" i="17" s="1"/>
  <c r="AT28" i="17"/>
  <c r="AT30" i="17" s="1"/>
  <c r="AT45" i="17" s="1"/>
  <c r="AZ28" i="8"/>
  <c r="AZ30" i="8" s="1"/>
  <c r="AZ45" i="8" s="1"/>
  <c r="AZ46" i="8" s="1"/>
  <c r="AZ27" i="8"/>
  <c r="AZ29" i="8" s="1"/>
  <c r="I8" i="8"/>
  <c r="AW35" i="8" s="1"/>
  <c r="AW43" i="8" s="1"/>
  <c r="P46" i="8"/>
  <c r="P52" i="8" s="1"/>
  <c r="P36" i="8" s="1"/>
  <c r="P37" i="8" s="1"/>
  <c r="P38" i="8" s="1"/>
  <c r="P39" i="8" s="1"/>
  <c r="P49" i="8" s="1"/>
  <c r="P50" i="8" s="1"/>
  <c r="P51" i="8" s="1"/>
  <c r="P53" i="8" s="1"/>
  <c r="P55" i="8" s="1"/>
  <c r="F24" i="21" s="1"/>
  <c r="Z46" i="8"/>
  <c r="Z52" i="8" s="1"/>
  <c r="Z36" i="8" s="1"/>
  <c r="Z37" i="8" s="1"/>
  <c r="Z38" i="8" s="1"/>
  <c r="Z39" i="8" s="1"/>
  <c r="Z49" i="8" s="1"/>
  <c r="Z50" i="8" s="1"/>
  <c r="Z51" i="8" s="1"/>
  <c r="Z53" i="8" s="1"/>
  <c r="Z55" i="8" s="1"/>
  <c r="F40" i="21" s="1"/>
  <c r="AH27" i="3"/>
  <c r="AH29" i="3" s="1"/>
  <c r="AH28" i="3"/>
  <c r="AH30" i="3" s="1"/>
  <c r="AH45" i="3" s="1"/>
  <c r="P26" i="3"/>
  <c r="P33" i="3"/>
  <c r="AP26" i="3"/>
  <c r="AP33" i="3"/>
  <c r="BE26" i="3"/>
  <c r="BE33" i="3"/>
  <c r="AK27" i="3"/>
  <c r="AK29" i="3" s="1"/>
  <c r="AK28" i="3"/>
  <c r="AK30" i="3" s="1"/>
  <c r="AK45" i="3" s="1"/>
  <c r="AG27" i="3"/>
  <c r="AG29" i="3" s="1"/>
  <c r="AG28" i="3"/>
  <c r="AG30" i="3" s="1"/>
  <c r="AG45" i="3" s="1"/>
  <c r="G3" i="3"/>
  <c r="Q26" i="3"/>
  <c r="Q33" i="3"/>
  <c r="AU26" i="3"/>
  <c r="AU33" i="3"/>
  <c r="AA27" i="3"/>
  <c r="AA29" i="3" s="1"/>
  <c r="AA28" i="3"/>
  <c r="AA30" i="3" s="1"/>
  <c r="AA45" i="3" s="1"/>
  <c r="W27" i="3"/>
  <c r="W29" i="3" s="1"/>
  <c r="W28" i="3"/>
  <c r="W30" i="3" s="1"/>
  <c r="W45" i="3" s="1"/>
  <c r="G27" i="3"/>
  <c r="G29" i="3" s="1"/>
  <c r="G28" i="3"/>
  <c r="G30" i="3" s="1"/>
  <c r="G45" i="3" s="1"/>
  <c r="C27" i="3"/>
  <c r="C29" i="3" s="1"/>
  <c r="C28" i="3"/>
  <c r="C30" i="3" s="1"/>
  <c r="C45" i="3" s="1"/>
  <c r="B3" i="3"/>
  <c r="B4" i="3" s="1"/>
  <c r="F10" i="16"/>
  <c r="BC27" i="16"/>
  <c r="BC29" i="16" s="1"/>
  <c r="BC28" i="16"/>
  <c r="BC30" i="16" s="1"/>
  <c r="BC45" i="16" s="1"/>
  <c r="BC46" i="16" s="1"/>
  <c r="AI46" i="16"/>
  <c r="AI52" i="16" s="1"/>
  <c r="AI36" i="16" s="1"/>
  <c r="AI37" i="16" s="1"/>
  <c r="AI38" i="16" s="1"/>
  <c r="AI39" i="16" s="1"/>
  <c r="AI49" i="16" s="1"/>
  <c r="AI50" i="16" s="1"/>
  <c r="AI51" i="16" s="1"/>
  <c r="AI53" i="16" s="1"/>
  <c r="AI55" i="16" s="1"/>
  <c r="E62" i="21" s="1"/>
  <c r="AS27" i="16"/>
  <c r="AS29" i="16" s="1"/>
  <c r="AS28" i="16"/>
  <c r="AS30" i="16" s="1"/>
  <c r="AS45" i="16" s="1"/>
  <c r="AS46" i="16" s="1"/>
  <c r="I10" i="16"/>
  <c r="AZ28" i="15"/>
  <c r="AZ30" i="15" s="1"/>
  <c r="AZ45" i="15" s="1"/>
  <c r="AZ46" i="15" s="1"/>
  <c r="AZ27" i="15"/>
  <c r="AZ29" i="15" s="1"/>
  <c r="AP27" i="15"/>
  <c r="AP29" i="15" s="1"/>
  <c r="AP28" i="15"/>
  <c r="AP30" i="15" s="1"/>
  <c r="AP45" i="15" s="1"/>
  <c r="AP46" i="15" s="1"/>
  <c r="AZ26" i="13"/>
  <c r="AZ33" i="13"/>
  <c r="B3" i="13"/>
  <c r="L26" i="13"/>
  <c r="L33" i="13"/>
  <c r="AP33" i="13"/>
  <c r="AP26" i="13"/>
  <c r="BA26" i="13"/>
  <c r="BA33" i="13"/>
  <c r="M26" i="13"/>
  <c r="M33" i="13"/>
  <c r="AQ33" i="13"/>
  <c r="AQ26" i="13"/>
  <c r="AZ33" i="12"/>
  <c r="AZ26" i="12"/>
  <c r="B3" i="12"/>
  <c r="L26" i="12"/>
  <c r="L33" i="12"/>
  <c r="AP33" i="12"/>
  <c r="AP26" i="12"/>
  <c r="C9" i="12"/>
  <c r="BA35" i="12" s="1"/>
  <c r="BA43" i="12" s="1"/>
  <c r="C8" i="12"/>
  <c r="AQ35" i="12" s="1"/>
  <c r="AQ43" i="12" s="1"/>
  <c r="BA33" i="11"/>
  <c r="BA26" i="11"/>
  <c r="M26" i="11"/>
  <c r="M33" i="11"/>
  <c r="AQ26" i="11"/>
  <c r="AQ33" i="11"/>
  <c r="C3" i="10"/>
  <c r="M33" i="10"/>
  <c r="M26" i="10"/>
  <c r="W28" i="10"/>
  <c r="W30" i="10" s="1"/>
  <c r="W45" i="10" s="1"/>
  <c r="W27" i="10"/>
  <c r="W29" i="10" s="1"/>
  <c r="C27" i="10"/>
  <c r="C29" i="10" s="1"/>
  <c r="C28" i="10"/>
  <c r="C30" i="10" s="1"/>
  <c r="C45" i="10" s="1"/>
  <c r="S33" i="10"/>
  <c r="S26" i="10"/>
  <c r="AC28" i="10"/>
  <c r="AC30" i="10" s="1"/>
  <c r="AC45" i="10" s="1"/>
  <c r="AC27" i="10"/>
  <c r="AC29" i="10" s="1"/>
  <c r="D9" i="10"/>
  <c r="BB35" i="10" s="1"/>
  <c r="BB43" i="10" s="1"/>
  <c r="D5" i="10"/>
  <c r="N35" i="10" s="1"/>
  <c r="N43" i="10" s="1"/>
  <c r="D8" i="10"/>
  <c r="AR35" i="10" s="1"/>
  <c r="AR43" i="10" s="1"/>
  <c r="L46" i="20"/>
  <c r="AH46" i="15"/>
  <c r="AH52" i="15" s="1"/>
  <c r="AH36" i="15" s="1"/>
  <c r="AH37" i="15" s="1"/>
  <c r="AH38" i="15" s="1"/>
  <c r="AH39" i="15" s="1"/>
  <c r="AH49" i="15" s="1"/>
  <c r="AH50" i="15" s="1"/>
  <c r="AH51" i="15" s="1"/>
  <c r="AH53" i="15" s="1"/>
  <c r="AH55" i="15" s="1"/>
  <c r="D61" i="21" s="1"/>
  <c r="P46" i="15"/>
  <c r="P52" i="15" s="1"/>
  <c r="P36" i="15" s="1"/>
  <c r="P37" i="15" s="1"/>
  <c r="P38" i="15" s="1"/>
  <c r="P39" i="15" s="1"/>
  <c r="P49" i="15" s="1"/>
  <c r="P50" i="15" s="1"/>
  <c r="P51" i="15" s="1"/>
  <c r="P53" i="15" s="1"/>
  <c r="P55" i="15" s="1"/>
  <c r="F29" i="21" s="1"/>
  <c r="Z46" i="15"/>
  <c r="Z52" i="15" s="1"/>
  <c r="Z36" i="15" s="1"/>
  <c r="Z37" i="15" s="1"/>
  <c r="Z38" i="15" s="1"/>
  <c r="Z39" i="15" s="1"/>
  <c r="Z49" i="15" s="1"/>
  <c r="Z50" i="15" s="1"/>
  <c r="Z51" i="15" s="1"/>
  <c r="Z53" i="15" s="1"/>
  <c r="Z55" i="15" s="1"/>
  <c r="F45" i="21" s="1"/>
  <c r="S46" i="15"/>
  <c r="S52" i="15" s="1"/>
  <c r="S36" i="15" s="1"/>
  <c r="S37" i="15" s="1"/>
  <c r="S38" i="15" s="1"/>
  <c r="S39" i="15" s="1"/>
  <c r="S49" i="15" s="1"/>
  <c r="S50" i="15" s="1"/>
  <c r="S51" i="15" s="1"/>
  <c r="S53" i="15" s="1"/>
  <c r="S55" i="15" s="1"/>
  <c r="I29" i="21" s="1"/>
  <c r="AL46" i="15"/>
  <c r="AL52" i="15" s="1"/>
  <c r="AL36" i="15" s="1"/>
  <c r="AL37" i="15" s="1"/>
  <c r="AL38" i="15" s="1"/>
  <c r="AL39" i="15" s="1"/>
  <c r="AL49" i="15" s="1"/>
  <c r="AL50" i="15" s="1"/>
  <c r="AL51" i="15" s="1"/>
  <c r="AL53" i="15" s="1"/>
  <c r="AL55" i="15" s="1"/>
  <c r="H61" i="21" s="1"/>
  <c r="R46" i="18"/>
  <c r="R52" i="18" s="1"/>
  <c r="R36" i="18" s="1"/>
  <c r="R37" i="18" s="1"/>
  <c r="R38" i="18" s="1"/>
  <c r="R39" i="18" s="1"/>
  <c r="R49" i="18" s="1"/>
  <c r="R50" i="18" s="1"/>
  <c r="R51" i="18" s="1"/>
  <c r="R53" i="18" s="1"/>
  <c r="R55" i="18" s="1"/>
  <c r="H32" i="21" s="1"/>
  <c r="AB46" i="18"/>
  <c r="AB52" i="18" s="1"/>
  <c r="AB36" i="18" s="1"/>
  <c r="AB37" i="18" s="1"/>
  <c r="AB38" i="18" s="1"/>
  <c r="AB39" i="18" s="1"/>
  <c r="AB49" i="18" s="1"/>
  <c r="AB50" i="18" s="1"/>
  <c r="AB51" i="18" s="1"/>
  <c r="AB53" i="18" s="1"/>
  <c r="AB55" i="18" s="1"/>
  <c r="H48" i="21" s="1"/>
  <c r="M46" i="15"/>
  <c r="M52" i="15" s="1"/>
  <c r="M36" i="15" s="1"/>
  <c r="M37" i="15" s="1"/>
  <c r="M38" i="15" s="1"/>
  <c r="M39" i="15" s="1"/>
  <c r="M49" i="15" s="1"/>
  <c r="M50" i="15" s="1"/>
  <c r="M51" i="15" s="1"/>
  <c r="M53" i="15" s="1"/>
  <c r="M55" i="15" s="1"/>
  <c r="C29" i="21" s="1"/>
  <c r="W46" i="15"/>
  <c r="W52" i="15" s="1"/>
  <c r="W36" i="15" s="1"/>
  <c r="W37" i="15" s="1"/>
  <c r="W38" i="15" s="1"/>
  <c r="W39" i="15" s="1"/>
  <c r="W49" i="15" s="1"/>
  <c r="W50" i="15" s="1"/>
  <c r="W51" i="15" s="1"/>
  <c r="W53" i="15" s="1"/>
  <c r="W55" i="15" s="1"/>
  <c r="C45" i="21" s="1"/>
  <c r="BB46" i="20"/>
  <c r="AP46" i="20"/>
  <c r="AF46" i="20"/>
  <c r="AF52" i="20" s="1"/>
  <c r="AF36" i="20" s="1"/>
  <c r="AF37" i="20" s="1"/>
  <c r="AF38" i="20" s="1"/>
  <c r="AF39" i="20" s="1"/>
  <c r="AF49" i="20" s="1"/>
  <c r="AF50" i="20" s="1"/>
  <c r="AF51" i="20" s="1"/>
  <c r="AF53" i="20" s="1"/>
  <c r="AF55" i="20" s="1"/>
  <c r="B66" i="21" s="1"/>
  <c r="BE46" i="18"/>
  <c r="AU46" i="18"/>
  <c r="AT46" i="18"/>
  <c r="AT52" i="18" s="1"/>
  <c r="AT36" i="18" s="1"/>
  <c r="AT37" i="18" s="1"/>
  <c r="AT38" i="18" s="1"/>
  <c r="AT39" i="18" s="1"/>
  <c r="AT49" i="18" s="1"/>
  <c r="AT50" i="18" s="1"/>
  <c r="AT51" i="18" s="1"/>
  <c r="AT53" i="18" s="1"/>
  <c r="AT55" i="18" s="1"/>
  <c r="F80" i="21" s="1"/>
  <c r="AV46" i="20"/>
  <c r="AU46" i="15" l="1"/>
  <c r="AU52" i="15" s="1"/>
  <c r="AU36" i="15" s="1"/>
  <c r="AU37" i="15" s="1"/>
  <c r="AU38" i="15" s="1"/>
  <c r="AU39" i="15" s="1"/>
  <c r="AU49" i="15" s="1"/>
  <c r="AU50" i="15" s="1"/>
  <c r="AU51" i="15" s="1"/>
  <c r="AU53" i="15" s="1"/>
  <c r="AU55" i="15" s="1"/>
  <c r="G77" i="21" s="1"/>
  <c r="BE52" i="18"/>
  <c r="BE36" i="18" s="1"/>
  <c r="BE37" i="18" s="1"/>
  <c r="BE38" i="18" s="1"/>
  <c r="BE39" i="18" s="1"/>
  <c r="BE49" i="18" s="1"/>
  <c r="BE50" i="18" s="1"/>
  <c r="BE51" i="18" s="1"/>
  <c r="BE53" i="18" s="1"/>
  <c r="BE55" i="18" s="1"/>
  <c r="G96" i="21" s="1"/>
  <c r="B10" i="19"/>
  <c r="L46" i="17"/>
  <c r="D10" i="17"/>
  <c r="C10" i="17"/>
  <c r="G4" i="9"/>
  <c r="G10" i="15"/>
  <c r="H122" i="21"/>
  <c r="D10" i="8"/>
  <c r="I10" i="20"/>
  <c r="BB52" i="20"/>
  <c r="BB36" i="20" s="1"/>
  <c r="BB37" i="20" s="1"/>
  <c r="BB38" i="20" s="1"/>
  <c r="BB39" i="20" s="1"/>
  <c r="BB49" i="20" s="1"/>
  <c r="BB50" i="20" s="1"/>
  <c r="BB51" i="20" s="1"/>
  <c r="BB53" i="20" s="1"/>
  <c r="BB55" i="20" s="1"/>
  <c r="D98" i="21" s="1"/>
  <c r="AW46" i="8"/>
  <c r="Q46" i="19"/>
  <c r="AZ46" i="17"/>
  <c r="BB46" i="8"/>
  <c r="B4" i="9"/>
  <c r="B35" i="9" s="1"/>
  <c r="B43" i="9" s="1"/>
  <c r="B46" i="9" s="1"/>
  <c r="B52" i="9" s="1"/>
  <c r="B36" i="9" s="1"/>
  <c r="B37" i="9" s="1"/>
  <c r="B38" i="9" s="1"/>
  <c r="B39" i="9" s="1"/>
  <c r="B49" i="9" s="1"/>
  <c r="B50" i="9" s="1"/>
  <c r="B51" i="9" s="1"/>
  <c r="B53" i="9" s="1"/>
  <c r="B55" i="9" s="1"/>
  <c r="B7" i="21" s="1"/>
  <c r="AZ46" i="19"/>
  <c r="D9" i="12"/>
  <c r="BB35" i="12" s="1"/>
  <c r="BB43" i="12" s="1"/>
  <c r="D4" i="3"/>
  <c r="AV52" i="18"/>
  <c r="AV36" i="18" s="1"/>
  <c r="AV37" i="18" s="1"/>
  <c r="AV38" i="18" s="1"/>
  <c r="AV39" i="18" s="1"/>
  <c r="AV49" i="18" s="1"/>
  <c r="AV50" i="18" s="1"/>
  <c r="AV51" i="18" s="1"/>
  <c r="AV53" i="18" s="1"/>
  <c r="AV55" i="18" s="1"/>
  <c r="H80" i="21" s="1"/>
  <c r="N52" i="20"/>
  <c r="N36" i="20" s="1"/>
  <c r="N37" i="20" s="1"/>
  <c r="N38" i="20" s="1"/>
  <c r="N39" i="20" s="1"/>
  <c r="N49" i="20" s="1"/>
  <c r="N50" i="20" s="1"/>
  <c r="N51" i="20" s="1"/>
  <c r="N53" i="20" s="1"/>
  <c r="N55" i="20" s="1"/>
  <c r="D34" i="21" s="1"/>
  <c r="AP52" i="20"/>
  <c r="AP36" i="20" s="1"/>
  <c r="AP37" i="20" s="1"/>
  <c r="AP38" i="20" s="1"/>
  <c r="AP39" i="20" s="1"/>
  <c r="AP49" i="20" s="1"/>
  <c r="AP50" i="20" s="1"/>
  <c r="AP51" i="20" s="1"/>
  <c r="AP53" i="20" s="1"/>
  <c r="AP55" i="20" s="1"/>
  <c r="B82" i="21" s="1"/>
  <c r="AR52" i="20"/>
  <c r="AR36" i="20" s="1"/>
  <c r="AR37" i="20" s="1"/>
  <c r="AR38" i="20" s="1"/>
  <c r="AR39" i="20" s="1"/>
  <c r="AR49" i="20" s="1"/>
  <c r="AR50" i="20" s="1"/>
  <c r="AR51" i="20" s="1"/>
  <c r="AR53" i="20" s="1"/>
  <c r="AR55" i="20" s="1"/>
  <c r="D82" i="21" s="1"/>
  <c r="AG46" i="12"/>
  <c r="AS52" i="20"/>
  <c r="AS36" i="20" s="1"/>
  <c r="AS37" i="20" s="1"/>
  <c r="AS38" i="20" s="1"/>
  <c r="AS39" i="20" s="1"/>
  <c r="AS49" i="20" s="1"/>
  <c r="AS50" i="20" s="1"/>
  <c r="AS51" i="20" s="1"/>
  <c r="AS53" i="20" s="1"/>
  <c r="AS55" i="20" s="1"/>
  <c r="E82" i="21" s="1"/>
  <c r="AT46" i="20"/>
  <c r="AT52" i="20" s="1"/>
  <c r="AT36" i="20" s="1"/>
  <c r="AT37" i="20" s="1"/>
  <c r="AT38" i="20" s="1"/>
  <c r="AT39" i="20" s="1"/>
  <c r="AT49" i="20" s="1"/>
  <c r="AT50" i="20" s="1"/>
  <c r="AT51" i="20" s="1"/>
  <c r="AT53" i="20" s="1"/>
  <c r="AT55" i="20" s="1"/>
  <c r="F82" i="21" s="1"/>
  <c r="AF46" i="9"/>
  <c r="D6" i="12"/>
  <c r="X35" i="12" s="1"/>
  <c r="X43" i="12" s="1"/>
  <c r="X46" i="12" s="1"/>
  <c r="X52" i="12" s="1"/>
  <c r="X36" i="12" s="1"/>
  <c r="X37" i="12" s="1"/>
  <c r="X38" i="12" s="1"/>
  <c r="X39" i="12" s="1"/>
  <c r="X49" i="12" s="1"/>
  <c r="X50" i="12" s="1"/>
  <c r="X51" i="12" s="1"/>
  <c r="X53" i="12" s="1"/>
  <c r="X55" i="12" s="1"/>
  <c r="D43" i="21" s="1"/>
  <c r="G8" i="9"/>
  <c r="AU35" i="9" s="1"/>
  <c r="AU43" i="9" s="1"/>
  <c r="G6" i="9"/>
  <c r="AA35" i="9" s="1"/>
  <c r="AA43" i="9" s="1"/>
  <c r="I9" i="11"/>
  <c r="BG35" i="11" s="1"/>
  <c r="BG43" i="11" s="1"/>
  <c r="AV46" i="8"/>
  <c r="AV52" i="8" s="1"/>
  <c r="AV36" i="8" s="1"/>
  <c r="AV37" i="8" s="1"/>
  <c r="AV38" i="8" s="1"/>
  <c r="AV39" i="8" s="1"/>
  <c r="AV49" i="8" s="1"/>
  <c r="AV50" i="8" s="1"/>
  <c r="AV51" i="8" s="1"/>
  <c r="AV53" i="8" s="1"/>
  <c r="AV55" i="8" s="1"/>
  <c r="H72" i="21" s="1"/>
  <c r="L52" i="20"/>
  <c r="L36" i="20" s="1"/>
  <c r="L37" i="20" s="1"/>
  <c r="L38" i="20" s="1"/>
  <c r="L39" i="20" s="1"/>
  <c r="L49" i="20" s="1"/>
  <c r="L50" i="20" s="1"/>
  <c r="L51" i="20" s="1"/>
  <c r="L53" i="20" s="1"/>
  <c r="L55" i="20" s="1"/>
  <c r="B34" i="21" s="1"/>
  <c r="C5" i="12"/>
  <c r="M35" i="12" s="1"/>
  <c r="M43" i="12" s="1"/>
  <c r="I6" i="11"/>
  <c r="AC35" i="11" s="1"/>
  <c r="AC43" i="11" s="1"/>
  <c r="AC46" i="11" s="1"/>
  <c r="H123" i="21"/>
  <c r="BC46" i="15"/>
  <c r="O46" i="19"/>
  <c r="O52" i="19" s="1"/>
  <c r="O36" i="19" s="1"/>
  <c r="O37" i="19" s="1"/>
  <c r="O38" i="19" s="1"/>
  <c r="O39" i="19" s="1"/>
  <c r="O49" i="19" s="1"/>
  <c r="O50" i="19" s="1"/>
  <c r="O51" i="19" s="1"/>
  <c r="O53" i="19" s="1"/>
  <c r="O55" i="19" s="1"/>
  <c r="E33" i="21" s="1"/>
  <c r="L46" i="19"/>
  <c r="C6" i="12"/>
  <c r="W35" i="12" s="1"/>
  <c r="W43" i="12" s="1"/>
  <c r="W46" i="12" s="1"/>
  <c r="W52" i="12" s="1"/>
  <c r="W36" i="12" s="1"/>
  <c r="W37" i="12" s="1"/>
  <c r="W38" i="12" s="1"/>
  <c r="W39" i="12" s="1"/>
  <c r="W49" i="12" s="1"/>
  <c r="W50" i="12" s="1"/>
  <c r="W51" i="12" s="1"/>
  <c r="W53" i="12" s="1"/>
  <c r="W55" i="12" s="1"/>
  <c r="C43" i="21" s="1"/>
  <c r="B10" i="17"/>
  <c r="M46" i="17"/>
  <c r="M52" i="17" s="1"/>
  <c r="M36" i="17" s="1"/>
  <c r="M37" i="17" s="1"/>
  <c r="M38" i="17" s="1"/>
  <c r="M39" i="17" s="1"/>
  <c r="M49" i="17" s="1"/>
  <c r="M50" i="17" s="1"/>
  <c r="M51" i="17" s="1"/>
  <c r="M53" i="17" s="1"/>
  <c r="M55" i="17" s="1"/>
  <c r="C31" i="21" s="1"/>
  <c r="S46" i="19"/>
  <c r="H6" i="9"/>
  <c r="AB35" i="9" s="1"/>
  <c r="AB43" i="9" s="1"/>
  <c r="AB46" i="9" s="1"/>
  <c r="AB52" i="9" s="1"/>
  <c r="AB36" i="9" s="1"/>
  <c r="AB37" i="9" s="1"/>
  <c r="AB38" i="9" s="1"/>
  <c r="AB39" i="9" s="1"/>
  <c r="AB49" i="9" s="1"/>
  <c r="AB50" i="9" s="1"/>
  <c r="AB51" i="9" s="1"/>
  <c r="AB53" i="9" s="1"/>
  <c r="AB55" i="9" s="1"/>
  <c r="H39" i="21" s="1"/>
  <c r="H119" i="21"/>
  <c r="B5" i="9"/>
  <c r="L35" i="9" s="1"/>
  <c r="L43" i="9" s="1"/>
  <c r="I10" i="19"/>
  <c r="B6" i="9"/>
  <c r="V35" i="9" s="1"/>
  <c r="V43" i="9" s="1"/>
  <c r="V46" i="9" s="1"/>
  <c r="V52" i="9" s="1"/>
  <c r="V36" i="9" s="1"/>
  <c r="V37" i="9" s="1"/>
  <c r="V38" i="9" s="1"/>
  <c r="V39" i="9" s="1"/>
  <c r="V49" i="9" s="1"/>
  <c r="V50" i="9" s="1"/>
  <c r="V51" i="9" s="1"/>
  <c r="V53" i="9" s="1"/>
  <c r="V55" i="9" s="1"/>
  <c r="B39" i="21" s="1"/>
  <c r="AP46" i="19"/>
  <c r="F6" i="10"/>
  <c r="Z35" i="10" s="1"/>
  <c r="Z43" i="10" s="1"/>
  <c r="Z46" i="10" s="1"/>
  <c r="Z52" i="10" s="1"/>
  <c r="Z36" i="10" s="1"/>
  <c r="Z37" i="10" s="1"/>
  <c r="Z38" i="10" s="1"/>
  <c r="Z39" i="10" s="1"/>
  <c r="Z49" i="10" s="1"/>
  <c r="Z50" i="10" s="1"/>
  <c r="Z51" i="10" s="1"/>
  <c r="Z53" i="10" s="1"/>
  <c r="Z55" i="10" s="1"/>
  <c r="F41" i="21" s="1"/>
  <c r="D6" i="11"/>
  <c r="X35" i="11" s="1"/>
  <c r="X43" i="11" s="1"/>
  <c r="D118" i="21"/>
  <c r="E5" i="13"/>
  <c r="O35" i="13" s="1"/>
  <c r="O43" i="13" s="1"/>
  <c r="D8" i="12"/>
  <c r="AR35" i="12" s="1"/>
  <c r="AR43" i="12" s="1"/>
  <c r="D123" i="21"/>
  <c r="I121" i="21"/>
  <c r="F9" i="10"/>
  <c r="BD35" i="10" s="1"/>
  <c r="BD43" i="10" s="1"/>
  <c r="C7" i="9"/>
  <c r="AG35" i="9" s="1"/>
  <c r="AG43" i="9" s="1"/>
  <c r="E7" i="13"/>
  <c r="AI35" i="13" s="1"/>
  <c r="AI43" i="13" s="1"/>
  <c r="BG52" i="16"/>
  <c r="BG36" i="16" s="1"/>
  <c r="BG37" i="16" s="1"/>
  <c r="BG38" i="16" s="1"/>
  <c r="BG39" i="16" s="1"/>
  <c r="BG49" i="16" s="1"/>
  <c r="BG50" i="16" s="1"/>
  <c r="BG51" i="16" s="1"/>
  <c r="BG53" i="16" s="1"/>
  <c r="BG55" i="16" s="1"/>
  <c r="I94" i="21" s="1"/>
  <c r="BA52" i="15"/>
  <c r="BA36" i="15" s="1"/>
  <c r="BA37" i="15" s="1"/>
  <c r="BA38" i="15" s="1"/>
  <c r="BA39" i="15" s="1"/>
  <c r="BA49" i="15" s="1"/>
  <c r="BA50" i="15" s="1"/>
  <c r="BA51" i="15" s="1"/>
  <c r="BA53" i="15" s="1"/>
  <c r="BA55" i="15" s="1"/>
  <c r="C93" i="21" s="1"/>
  <c r="AW52" i="19"/>
  <c r="AW36" i="19" s="1"/>
  <c r="AW37" i="19" s="1"/>
  <c r="AW38" i="19" s="1"/>
  <c r="AW39" i="19" s="1"/>
  <c r="AW49" i="19" s="1"/>
  <c r="AW50" i="19" s="1"/>
  <c r="AW51" i="19" s="1"/>
  <c r="AW53" i="19" s="1"/>
  <c r="AW55" i="19" s="1"/>
  <c r="I81" i="21" s="1"/>
  <c r="BE46" i="17"/>
  <c r="AW52" i="8"/>
  <c r="AW36" i="8" s="1"/>
  <c r="AW37" i="8" s="1"/>
  <c r="AW38" i="8" s="1"/>
  <c r="AW39" i="8" s="1"/>
  <c r="AW49" i="8" s="1"/>
  <c r="AW50" i="8" s="1"/>
  <c r="AW51" i="8" s="1"/>
  <c r="AW53" i="8" s="1"/>
  <c r="AW55" i="8" s="1"/>
  <c r="I72" i="21" s="1"/>
  <c r="BD46" i="17"/>
  <c r="AB46" i="12"/>
  <c r="AB52" i="12" s="1"/>
  <c r="AB36" i="12" s="1"/>
  <c r="AB37" i="12" s="1"/>
  <c r="AB38" i="12" s="1"/>
  <c r="AB39" i="12" s="1"/>
  <c r="AB49" i="12" s="1"/>
  <c r="AB50" i="12" s="1"/>
  <c r="AB51" i="12" s="1"/>
  <c r="AB53" i="12" s="1"/>
  <c r="AB55" i="12" s="1"/>
  <c r="H43" i="21" s="1"/>
  <c r="BG52" i="8"/>
  <c r="BG36" i="8" s="1"/>
  <c r="BG37" i="8" s="1"/>
  <c r="BG38" i="8" s="1"/>
  <c r="BG39" i="8" s="1"/>
  <c r="BG49" i="8" s="1"/>
  <c r="BG50" i="8" s="1"/>
  <c r="BG51" i="8" s="1"/>
  <c r="BG53" i="8" s="1"/>
  <c r="BG55" i="8" s="1"/>
  <c r="I88" i="21" s="1"/>
  <c r="Q46" i="17"/>
  <c r="Q52" i="17" s="1"/>
  <c r="Q36" i="17" s="1"/>
  <c r="Q37" i="17" s="1"/>
  <c r="Q38" i="17" s="1"/>
  <c r="Q39" i="17" s="1"/>
  <c r="Q49" i="17" s="1"/>
  <c r="Q50" i="17" s="1"/>
  <c r="Q51" i="17" s="1"/>
  <c r="Q53" i="17" s="1"/>
  <c r="Q55" i="17" s="1"/>
  <c r="G31" i="21" s="1"/>
  <c r="AT52" i="19"/>
  <c r="AT36" i="19" s="1"/>
  <c r="AT37" i="19" s="1"/>
  <c r="AT38" i="19" s="1"/>
  <c r="AT39" i="19" s="1"/>
  <c r="AT49" i="19" s="1"/>
  <c r="AT50" i="19" s="1"/>
  <c r="AT51" i="19" s="1"/>
  <c r="AT53" i="19" s="1"/>
  <c r="AT55" i="19" s="1"/>
  <c r="F81" i="21" s="1"/>
  <c r="P52" i="20"/>
  <c r="P36" i="20" s="1"/>
  <c r="P37" i="20" s="1"/>
  <c r="P38" i="20" s="1"/>
  <c r="P39" i="20" s="1"/>
  <c r="P49" i="20" s="1"/>
  <c r="P50" i="20" s="1"/>
  <c r="P51" i="20" s="1"/>
  <c r="P53" i="20" s="1"/>
  <c r="P55" i="20" s="1"/>
  <c r="F34" i="21" s="1"/>
  <c r="AR46" i="19"/>
  <c r="AR52" i="19" s="1"/>
  <c r="AR36" i="19" s="1"/>
  <c r="AR37" i="19" s="1"/>
  <c r="AR38" i="19" s="1"/>
  <c r="AR39" i="19" s="1"/>
  <c r="AR49" i="19" s="1"/>
  <c r="AR50" i="19" s="1"/>
  <c r="AR51" i="19" s="1"/>
  <c r="AR53" i="19" s="1"/>
  <c r="AR55" i="19" s="1"/>
  <c r="D81" i="21" s="1"/>
  <c r="BD52" i="8"/>
  <c r="BD36" i="8" s="1"/>
  <c r="BD37" i="8" s="1"/>
  <c r="BD38" i="8" s="1"/>
  <c r="BD39" i="8" s="1"/>
  <c r="BD49" i="8" s="1"/>
  <c r="BD50" i="8" s="1"/>
  <c r="BD51" i="8" s="1"/>
  <c r="BD53" i="8" s="1"/>
  <c r="BD55" i="8" s="1"/>
  <c r="F88" i="21" s="1"/>
  <c r="D9" i="11"/>
  <c r="BB35" i="11" s="1"/>
  <c r="BB43" i="11" s="1"/>
  <c r="F4" i="11"/>
  <c r="E4" i="13"/>
  <c r="I8" i="11"/>
  <c r="AW35" i="11" s="1"/>
  <c r="AW43" i="11" s="1"/>
  <c r="V52" i="19"/>
  <c r="V36" i="19" s="1"/>
  <c r="V37" i="19" s="1"/>
  <c r="V38" i="19" s="1"/>
  <c r="V39" i="19" s="1"/>
  <c r="V49" i="19" s="1"/>
  <c r="V50" i="19" s="1"/>
  <c r="V51" i="19" s="1"/>
  <c r="V53" i="19" s="1"/>
  <c r="V55" i="19" s="1"/>
  <c r="B49" i="21" s="1"/>
  <c r="AW52" i="18"/>
  <c r="AW36" i="18" s="1"/>
  <c r="AW37" i="18" s="1"/>
  <c r="AW38" i="18" s="1"/>
  <c r="AW39" i="18" s="1"/>
  <c r="AW49" i="18" s="1"/>
  <c r="AW50" i="18" s="1"/>
  <c r="AW51" i="18" s="1"/>
  <c r="AW53" i="18" s="1"/>
  <c r="AW55" i="18" s="1"/>
  <c r="I80" i="21" s="1"/>
  <c r="AT52" i="15"/>
  <c r="AT36" i="15" s="1"/>
  <c r="AT37" i="15" s="1"/>
  <c r="AT38" i="15" s="1"/>
  <c r="AT39" i="15" s="1"/>
  <c r="AT49" i="15" s="1"/>
  <c r="AT50" i="15" s="1"/>
  <c r="AT51" i="15" s="1"/>
  <c r="AT53" i="15" s="1"/>
  <c r="AT55" i="15" s="1"/>
  <c r="F77" i="21" s="1"/>
  <c r="AK46" i="11"/>
  <c r="AK52" i="11" s="1"/>
  <c r="AK36" i="11" s="1"/>
  <c r="AK37" i="11" s="1"/>
  <c r="AK38" i="11" s="1"/>
  <c r="AK39" i="11" s="1"/>
  <c r="AK49" i="11" s="1"/>
  <c r="AK50" i="11" s="1"/>
  <c r="AK51" i="11" s="1"/>
  <c r="AK53" i="11" s="1"/>
  <c r="AK55" i="11" s="1"/>
  <c r="G58" i="21" s="1"/>
  <c r="V29" i="10"/>
  <c r="W46" i="13"/>
  <c r="W52" i="13" s="1"/>
  <c r="W36" i="13" s="1"/>
  <c r="W37" i="13" s="1"/>
  <c r="W38" i="13" s="1"/>
  <c r="W39" i="13" s="1"/>
  <c r="W49" i="13" s="1"/>
  <c r="W50" i="13" s="1"/>
  <c r="W51" i="13" s="1"/>
  <c r="W53" i="13" s="1"/>
  <c r="W55" i="13" s="1"/>
  <c r="C44" i="21" s="1"/>
  <c r="E9" i="13"/>
  <c r="BC35" i="13" s="1"/>
  <c r="BC43" i="13" s="1"/>
  <c r="E8" i="13"/>
  <c r="AS35" i="13" s="1"/>
  <c r="AS43" i="13" s="1"/>
  <c r="E6" i="13"/>
  <c r="Y35" i="13" s="1"/>
  <c r="Y43" i="13" s="1"/>
  <c r="Y46" i="13" s="1"/>
  <c r="Y52" i="13" s="1"/>
  <c r="Y36" i="13" s="1"/>
  <c r="Y37" i="13" s="1"/>
  <c r="Y38" i="13" s="1"/>
  <c r="Y39" i="13" s="1"/>
  <c r="Y49" i="13" s="1"/>
  <c r="Y50" i="13" s="1"/>
  <c r="Y51" i="13" s="1"/>
  <c r="Y53" i="13" s="1"/>
  <c r="Y55" i="13" s="1"/>
  <c r="E44" i="21" s="1"/>
  <c r="H4" i="12"/>
  <c r="H7" i="12"/>
  <c r="AL35" i="12" s="1"/>
  <c r="AL43" i="12" s="1"/>
  <c r="AL46" i="12" s="1"/>
  <c r="AL52" i="12" s="1"/>
  <c r="AL36" i="12" s="1"/>
  <c r="AL37" i="12" s="1"/>
  <c r="AL38" i="12" s="1"/>
  <c r="AL39" i="12" s="1"/>
  <c r="AL49" i="12" s="1"/>
  <c r="AL50" i="12" s="1"/>
  <c r="AL51" i="12" s="1"/>
  <c r="AL53" i="12" s="1"/>
  <c r="AL55" i="12" s="1"/>
  <c r="H59" i="21" s="1"/>
  <c r="D5" i="12"/>
  <c r="N35" i="12" s="1"/>
  <c r="N43" i="12" s="1"/>
  <c r="D4" i="12"/>
  <c r="I4" i="11"/>
  <c r="I35" i="11" s="1"/>
  <c r="I43" i="11" s="1"/>
  <c r="I46" i="11" s="1"/>
  <c r="I52" i="11" s="1"/>
  <c r="I36" i="11" s="1"/>
  <c r="I37" i="11" s="1"/>
  <c r="I38" i="11" s="1"/>
  <c r="I39" i="11" s="1"/>
  <c r="I49" i="11" s="1"/>
  <c r="I50" i="11" s="1"/>
  <c r="I51" i="11" s="1"/>
  <c r="I53" i="11" s="1"/>
  <c r="I55" i="11" s="1"/>
  <c r="I10" i="21" s="1"/>
  <c r="I7" i="11"/>
  <c r="AM35" i="11" s="1"/>
  <c r="AM43" i="11" s="1"/>
  <c r="G6" i="11"/>
  <c r="AA35" i="11" s="1"/>
  <c r="AA43" i="11" s="1"/>
  <c r="AA46" i="11" s="1"/>
  <c r="AA52" i="11" s="1"/>
  <c r="AA36" i="11" s="1"/>
  <c r="AA37" i="11" s="1"/>
  <c r="AA38" i="11" s="1"/>
  <c r="AA39" i="11" s="1"/>
  <c r="AA49" i="11" s="1"/>
  <c r="AA50" i="11" s="1"/>
  <c r="AA51" i="11" s="1"/>
  <c r="AA53" i="11" s="1"/>
  <c r="AA55" i="11" s="1"/>
  <c r="G42" i="21" s="1"/>
  <c r="G122" i="21"/>
  <c r="H6" i="11"/>
  <c r="AB35" i="11" s="1"/>
  <c r="AB43" i="11" s="1"/>
  <c r="AB46" i="11" s="1"/>
  <c r="AB52" i="11" s="1"/>
  <c r="AB36" i="11" s="1"/>
  <c r="AB37" i="11" s="1"/>
  <c r="AB38" i="11" s="1"/>
  <c r="AB39" i="11" s="1"/>
  <c r="AB49" i="11" s="1"/>
  <c r="AB50" i="11" s="1"/>
  <c r="AB51" i="11" s="1"/>
  <c r="AB53" i="11" s="1"/>
  <c r="AB55" i="11" s="1"/>
  <c r="H42" i="21" s="1"/>
  <c r="D8" i="11"/>
  <c r="AR35" i="11" s="1"/>
  <c r="AR43" i="11" s="1"/>
  <c r="D122" i="21"/>
  <c r="F5" i="11"/>
  <c r="P35" i="11" s="1"/>
  <c r="P43" i="11" s="1"/>
  <c r="F7" i="11"/>
  <c r="AJ35" i="11" s="1"/>
  <c r="AJ43" i="11" s="1"/>
  <c r="AJ46" i="11" s="1"/>
  <c r="AJ52" i="11" s="1"/>
  <c r="AJ36" i="11" s="1"/>
  <c r="AJ37" i="11" s="1"/>
  <c r="AJ38" i="11" s="1"/>
  <c r="AJ39" i="11" s="1"/>
  <c r="AJ49" i="11" s="1"/>
  <c r="AJ50" i="11" s="1"/>
  <c r="AJ51" i="11" s="1"/>
  <c r="AJ53" i="11" s="1"/>
  <c r="AJ55" i="11" s="1"/>
  <c r="F58" i="21" s="1"/>
  <c r="F8" i="10"/>
  <c r="AT35" i="10" s="1"/>
  <c r="AT43" i="10" s="1"/>
  <c r="F121" i="21"/>
  <c r="E9" i="10"/>
  <c r="BC35" i="10" s="1"/>
  <c r="BC43" i="10" s="1"/>
  <c r="F5" i="10"/>
  <c r="P35" i="10" s="1"/>
  <c r="P43" i="10" s="1"/>
  <c r="F4" i="10"/>
  <c r="F35" i="10" s="1"/>
  <c r="F43" i="10" s="1"/>
  <c r="F46" i="10" s="1"/>
  <c r="F52" i="10" s="1"/>
  <c r="F36" i="10" s="1"/>
  <c r="F37" i="10" s="1"/>
  <c r="F38" i="10" s="1"/>
  <c r="F39" i="10" s="1"/>
  <c r="F49" i="10" s="1"/>
  <c r="F50" i="10" s="1"/>
  <c r="F51" i="10" s="1"/>
  <c r="F53" i="10" s="1"/>
  <c r="F55" i="10" s="1"/>
  <c r="F9" i="21" s="1"/>
  <c r="E4" i="10"/>
  <c r="E35" i="10" s="1"/>
  <c r="E43" i="10" s="1"/>
  <c r="E46" i="10" s="1"/>
  <c r="E52" i="10" s="1"/>
  <c r="E36" i="10" s="1"/>
  <c r="E37" i="10" s="1"/>
  <c r="E38" i="10" s="1"/>
  <c r="E39" i="10" s="1"/>
  <c r="E49" i="10" s="1"/>
  <c r="E50" i="10" s="1"/>
  <c r="E51" i="10" s="1"/>
  <c r="E53" i="10" s="1"/>
  <c r="E55" i="10" s="1"/>
  <c r="E9" i="21" s="1"/>
  <c r="I7" i="9"/>
  <c r="AM35" i="9" s="1"/>
  <c r="AM43" i="9" s="1"/>
  <c r="AM46" i="9" s="1"/>
  <c r="AM52" i="9" s="1"/>
  <c r="AM36" i="9" s="1"/>
  <c r="AM37" i="9" s="1"/>
  <c r="AM38" i="9" s="1"/>
  <c r="AM39" i="9" s="1"/>
  <c r="AM49" i="9" s="1"/>
  <c r="AM50" i="9" s="1"/>
  <c r="AM51" i="9" s="1"/>
  <c r="AM53" i="9" s="1"/>
  <c r="AM55" i="9" s="1"/>
  <c r="I55" i="21" s="1"/>
  <c r="C8" i="9"/>
  <c r="AQ35" i="9" s="1"/>
  <c r="AQ43" i="9" s="1"/>
  <c r="C4" i="9"/>
  <c r="C35" i="9" s="1"/>
  <c r="I5" i="9"/>
  <c r="S35" i="9" s="1"/>
  <c r="S43" i="9" s="1"/>
  <c r="I6" i="9"/>
  <c r="AC35" i="9" s="1"/>
  <c r="AC43" i="9" s="1"/>
  <c r="AC46" i="9" s="1"/>
  <c r="AC52" i="9" s="1"/>
  <c r="AC36" i="9" s="1"/>
  <c r="AC37" i="9" s="1"/>
  <c r="AC38" i="9" s="1"/>
  <c r="AC39" i="9" s="1"/>
  <c r="AC49" i="9" s="1"/>
  <c r="AC50" i="9" s="1"/>
  <c r="AC51" i="9" s="1"/>
  <c r="AC53" i="9" s="1"/>
  <c r="AC55" i="9" s="1"/>
  <c r="I39" i="21" s="1"/>
  <c r="I119" i="21"/>
  <c r="C9" i="9"/>
  <c r="BA35" i="9" s="1"/>
  <c r="BA43" i="9" s="1"/>
  <c r="C5" i="9"/>
  <c r="M35" i="9" s="1"/>
  <c r="M43" i="9" s="1"/>
  <c r="C6" i="9"/>
  <c r="W35" i="9" s="1"/>
  <c r="W43" i="9" s="1"/>
  <c r="W46" i="9" s="1"/>
  <c r="W52" i="9" s="1"/>
  <c r="W36" i="9" s="1"/>
  <c r="W37" i="9" s="1"/>
  <c r="W38" i="9" s="1"/>
  <c r="W39" i="9" s="1"/>
  <c r="W49" i="9" s="1"/>
  <c r="W50" i="9" s="1"/>
  <c r="W51" i="9" s="1"/>
  <c r="W53" i="9" s="1"/>
  <c r="W55" i="9" s="1"/>
  <c r="C39" i="21" s="1"/>
  <c r="I9" i="9"/>
  <c r="BG35" i="9" s="1"/>
  <c r="BG43" i="9" s="1"/>
  <c r="D5" i="3"/>
  <c r="N35" i="3" s="1"/>
  <c r="N43" i="3" s="1"/>
  <c r="D9" i="3"/>
  <c r="BB35" i="3" s="1"/>
  <c r="BB43" i="3" s="1"/>
  <c r="BB46" i="3" s="1"/>
  <c r="BB52" i="3" s="1"/>
  <c r="BB36" i="3" s="1"/>
  <c r="BB37" i="3" s="1"/>
  <c r="BB38" i="3" s="1"/>
  <c r="BB39" i="3" s="1"/>
  <c r="BB49" i="3" s="1"/>
  <c r="BB50" i="3" s="1"/>
  <c r="BB51" i="3" s="1"/>
  <c r="BB53" i="3" s="1"/>
  <c r="BB55" i="3" s="1"/>
  <c r="D86" i="21" s="1"/>
  <c r="BF52" i="15"/>
  <c r="BF36" i="15" s="1"/>
  <c r="BF37" i="15" s="1"/>
  <c r="BF38" i="15" s="1"/>
  <c r="BF39" i="15" s="1"/>
  <c r="BF49" i="15" s="1"/>
  <c r="BF50" i="15" s="1"/>
  <c r="BF51" i="15" s="1"/>
  <c r="BF53" i="15" s="1"/>
  <c r="BF55" i="15" s="1"/>
  <c r="H93" i="21" s="1"/>
  <c r="AR52" i="8"/>
  <c r="AR36" i="8" s="1"/>
  <c r="AR37" i="8" s="1"/>
  <c r="AR38" i="8" s="1"/>
  <c r="AR39" i="8" s="1"/>
  <c r="AR49" i="8" s="1"/>
  <c r="AR50" i="8" s="1"/>
  <c r="AR51" i="8" s="1"/>
  <c r="AR53" i="8" s="1"/>
  <c r="AR55" i="8" s="1"/>
  <c r="D72" i="21" s="1"/>
  <c r="AZ52" i="18"/>
  <c r="AZ36" i="18" s="1"/>
  <c r="AZ37" i="18" s="1"/>
  <c r="AZ38" i="18" s="1"/>
  <c r="AZ39" i="18" s="1"/>
  <c r="AZ49" i="18" s="1"/>
  <c r="AZ50" i="18" s="1"/>
  <c r="AZ51" i="18" s="1"/>
  <c r="AZ53" i="18" s="1"/>
  <c r="AZ55" i="18" s="1"/>
  <c r="B96" i="21" s="1"/>
  <c r="O52" i="20"/>
  <c r="O36" i="20" s="1"/>
  <c r="O37" i="20" s="1"/>
  <c r="O38" i="20" s="1"/>
  <c r="O39" i="20" s="1"/>
  <c r="O49" i="20" s="1"/>
  <c r="O50" i="20" s="1"/>
  <c r="O51" i="20" s="1"/>
  <c r="O53" i="20" s="1"/>
  <c r="O55" i="20" s="1"/>
  <c r="E34" i="21" s="1"/>
  <c r="Q52" i="20"/>
  <c r="Q36" i="20" s="1"/>
  <c r="Q37" i="20" s="1"/>
  <c r="Q38" i="20" s="1"/>
  <c r="Q39" i="20" s="1"/>
  <c r="Q49" i="20" s="1"/>
  <c r="Q50" i="20" s="1"/>
  <c r="Q51" i="20" s="1"/>
  <c r="Q53" i="20" s="1"/>
  <c r="Q55" i="20" s="1"/>
  <c r="G34" i="21" s="1"/>
  <c r="R46" i="19"/>
  <c r="R52" i="19" s="1"/>
  <c r="R36" i="19" s="1"/>
  <c r="R37" i="19" s="1"/>
  <c r="R38" i="19" s="1"/>
  <c r="R39" i="19" s="1"/>
  <c r="R49" i="19" s="1"/>
  <c r="R50" i="19" s="1"/>
  <c r="R51" i="19" s="1"/>
  <c r="R53" i="19" s="1"/>
  <c r="R55" i="19" s="1"/>
  <c r="H33" i="21" s="1"/>
  <c r="AS52" i="18"/>
  <c r="AS36" i="18" s="1"/>
  <c r="AS37" i="18" s="1"/>
  <c r="AS38" i="18" s="1"/>
  <c r="AS39" i="18" s="1"/>
  <c r="AS49" i="18" s="1"/>
  <c r="AS50" i="18" s="1"/>
  <c r="AS51" i="18" s="1"/>
  <c r="AS53" i="18" s="1"/>
  <c r="AS55" i="18" s="1"/>
  <c r="E80" i="21" s="1"/>
  <c r="I8" i="10"/>
  <c r="AW35" i="10" s="1"/>
  <c r="AW43" i="10" s="1"/>
  <c r="BF52" i="18"/>
  <c r="BF36" i="18" s="1"/>
  <c r="BF37" i="18" s="1"/>
  <c r="BF38" i="18" s="1"/>
  <c r="BF39" i="18" s="1"/>
  <c r="BF49" i="18" s="1"/>
  <c r="BF50" i="18" s="1"/>
  <c r="BF51" i="18" s="1"/>
  <c r="BF53" i="18" s="1"/>
  <c r="BF55" i="18" s="1"/>
  <c r="H96" i="21" s="1"/>
  <c r="AU52" i="19"/>
  <c r="AU36" i="19" s="1"/>
  <c r="AU37" i="19" s="1"/>
  <c r="AU38" i="19" s="1"/>
  <c r="AU39" i="19" s="1"/>
  <c r="AU49" i="19" s="1"/>
  <c r="AU50" i="19" s="1"/>
  <c r="AU51" i="19" s="1"/>
  <c r="AU53" i="19" s="1"/>
  <c r="AU55" i="19" s="1"/>
  <c r="G81" i="21" s="1"/>
  <c r="AQ52" i="15"/>
  <c r="AQ36" i="15" s="1"/>
  <c r="AQ37" i="15" s="1"/>
  <c r="AQ38" i="15" s="1"/>
  <c r="AQ39" i="15" s="1"/>
  <c r="AQ49" i="15" s="1"/>
  <c r="AQ50" i="15" s="1"/>
  <c r="AQ51" i="15" s="1"/>
  <c r="AQ53" i="15" s="1"/>
  <c r="AQ55" i="15" s="1"/>
  <c r="C77" i="21" s="1"/>
  <c r="BB52" i="15"/>
  <c r="BB36" i="15" s="1"/>
  <c r="BB37" i="15" s="1"/>
  <c r="BB38" i="15" s="1"/>
  <c r="BB39" i="15" s="1"/>
  <c r="BB49" i="15" s="1"/>
  <c r="BB50" i="15" s="1"/>
  <c r="BB51" i="15" s="1"/>
  <c r="BB53" i="15" s="1"/>
  <c r="BB55" i="15" s="1"/>
  <c r="D93" i="21" s="1"/>
  <c r="BA46" i="20"/>
  <c r="BA52" i="20" s="1"/>
  <c r="BA36" i="20" s="1"/>
  <c r="BA37" i="20" s="1"/>
  <c r="BA38" i="20" s="1"/>
  <c r="BA39" i="20" s="1"/>
  <c r="BA49" i="20" s="1"/>
  <c r="BA50" i="20" s="1"/>
  <c r="BA51" i="20" s="1"/>
  <c r="BA53" i="20" s="1"/>
  <c r="BA55" i="20" s="1"/>
  <c r="C98" i="21" s="1"/>
  <c r="AW52" i="15"/>
  <c r="AW36" i="15" s="1"/>
  <c r="AW37" i="15" s="1"/>
  <c r="AW38" i="15" s="1"/>
  <c r="AW39" i="15" s="1"/>
  <c r="AW49" i="15" s="1"/>
  <c r="AW50" i="15" s="1"/>
  <c r="AW51" i="15" s="1"/>
  <c r="AW53" i="15" s="1"/>
  <c r="AW55" i="15" s="1"/>
  <c r="I77" i="21" s="1"/>
  <c r="BG52" i="15"/>
  <c r="BG36" i="15" s="1"/>
  <c r="BG37" i="15" s="1"/>
  <c r="BG38" i="15" s="1"/>
  <c r="BG39" i="15" s="1"/>
  <c r="BG49" i="15" s="1"/>
  <c r="BG50" i="15" s="1"/>
  <c r="BG51" i="15" s="1"/>
  <c r="BG53" i="15" s="1"/>
  <c r="BG55" i="15" s="1"/>
  <c r="I93" i="21" s="1"/>
  <c r="BG52" i="18"/>
  <c r="BG36" i="18" s="1"/>
  <c r="BG37" i="18" s="1"/>
  <c r="BG38" i="18" s="1"/>
  <c r="BG39" i="18" s="1"/>
  <c r="BG49" i="18" s="1"/>
  <c r="BG50" i="18" s="1"/>
  <c r="BG51" i="18" s="1"/>
  <c r="BG53" i="18" s="1"/>
  <c r="BG55" i="18" s="1"/>
  <c r="I96" i="21" s="1"/>
  <c r="I112" i="21" s="1"/>
  <c r="I143" i="21" s="1"/>
  <c r="AZ52" i="19"/>
  <c r="AZ36" i="19" s="1"/>
  <c r="AZ37" i="19" s="1"/>
  <c r="AZ38" i="19" s="1"/>
  <c r="AZ39" i="19" s="1"/>
  <c r="AZ49" i="19" s="1"/>
  <c r="AZ50" i="19" s="1"/>
  <c r="AZ51" i="19" s="1"/>
  <c r="AZ53" i="19" s="1"/>
  <c r="AZ55" i="19" s="1"/>
  <c r="B97" i="21" s="1"/>
  <c r="I5" i="10"/>
  <c r="S35" i="10" s="1"/>
  <c r="S43" i="10" s="1"/>
  <c r="I6" i="10"/>
  <c r="AC35" i="10" s="1"/>
  <c r="AC43" i="10" s="1"/>
  <c r="AC46" i="10" s="1"/>
  <c r="AC52" i="10" s="1"/>
  <c r="AC36" i="10" s="1"/>
  <c r="AC37" i="10" s="1"/>
  <c r="AC38" i="10" s="1"/>
  <c r="AC39" i="10" s="1"/>
  <c r="AC49" i="10" s="1"/>
  <c r="AC50" i="10" s="1"/>
  <c r="AC51" i="10" s="1"/>
  <c r="AC53" i="10" s="1"/>
  <c r="AC55" i="10" s="1"/>
  <c r="I41" i="21" s="1"/>
  <c r="AV52" i="20"/>
  <c r="AV36" i="20" s="1"/>
  <c r="AV37" i="20" s="1"/>
  <c r="AV38" i="20" s="1"/>
  <c r="AV39" i="20" s="1"/>
  <c r="AV49" i="20" s="1"/>
  <c r="AV50" i="20" s="1"/>
  <c r="AV51" i="20" s="1"/>
  <c r="AV53" i="20" s="1"/>
  <c r="AV55" i="20" s="1"/>
  <c r="H82" i="21" s="1"/>
  <c r="AU52" i="18"/>
  <c r="AU36" i="18" s="1"/>
  <c r="AU37" i="18" s="1"/>
  <c r="AU38" i="18" s="1"/>
  <c r="AU39" i="18" s="1"/>
  <c r="AU49" i="18" s="1"/>
  <c r="AU50" i="18" s="1"/>
  <c r="AU51" i="18" s="1"/>
  <c r="AU53" i="18" s="1"/>
  <c r="AU55" i="18" s="1"/>
  <c r="G80" i="21" s="1"/>
  <c r="G112" i="21" s="1"/>
  <c r="G143" i="21" s="1"/>
  <c r="R52" i="20"/>
  <c r="R36" i="20" s="1"/>
  <c r="R37" i="20" s="1"/>
  <c r="R38" i="20" s="1"/>
  <c r="R39" i="20" s="1"/>
  <c r="R49" i="20" s="1"/>
  <c r="R50" i="20" s="1"/>
  <c r="R51" i="20" s="1"/>
  <c r="R53" i="20" s="1"/>
  <c r="R55" i="20" s="1"/>
  <c r="H34" i="21" s="1"/>
  <c r="AZ52" i="20"/>
  <c r="AZ36" i="20" s="1"/>
  <c r="AZ37" i="20" s="1"/>
  <c r="AZ38" i="20" s="1"/>
  <c r="AZ39" i="20" s="1"/>
  <c r="AZ49" i="20" s="1"/>
  <c r="AZ50" i="20" s="1"/>
  <c r="AZ51" i="20" s="1"/>
  <c r="AZ53" i="20" s="1"/>
  <c r="AZ55" i="20" s="1"/>
  <c r="B98" i="21" s="1"/>
  <c r="B114" i="21" s="1"/>
  <c r="B145" i="21" s="1"/>
  <c r="P46" i="17"/>
  <c r="P52" i="17" s="1"/>
  <c r="P36" i="17" s="1"/>
  <c r="P37" i="17" s="1"/>
  <c r="P38" i="17" s="1"/>
  <c r="P39" i="17" s="1"/>
  <c r="P49" i="17" s="1"/>
  <c r="P50" i="17" s="1"/>
  <c r="P51" i="17" s="1"/>
  <c r="P53" i="17" s="1"/>
  <c r="P55" i="17" s="1"/>
  <c r="F31" i="21" s="1"/>
  <c r="O46" i="17"/>
  <c r="O52" i="17" s="1"/>
  <c r="O36" i="17" s="1"/>
  <c r="O37" i="17" s="1"/>
  <c r="O38" i="17" s="1"/>
  <c r="O39" i="17" s="1"/>
  <c r="O49" i="17" s="1"/>
  <c r="O50" i="17" s="1"/>
  <c r="O51" i="17" s="1"/>
  <c r="O53" i="17" s="1"/>
  <c r="O55" i="17" s="1"/>
  <c r="E31" i="21" s="1"/>
  <c r="AM46" i="11"/>
  <c r="AM52" i="11" s="1"/>
  <c r="AM36" i="11" s="1"/>
  <c r="AM37" i="11" s="1"/>
  <c r="AM38" i="11" s="1"/>
  <c r="AM39" i="11" s="1"/>
  <c r="AM49" i="11" s="1"/>
  <c r="AM50" i="11" s="1"/>
  <c r="AM51" i="11" s="1"/>
  <c r="AM53" i="11" s="1"/>
  <c r="AM55" i="11" s="1"/>
  <c r="I58" i="21" s="1"/>
  <c r="H4" i="11"/>
  <c r="H35" i="11" s="1"/>
  <c r="H43" i="11" s="1"/>
  <c r="H46" i="11" s="1"/>
  <c r="H52" i="11" s="1"/>
  <c r="H36" i="11" s="1"/>
  <c r="H37" i="11" s="1"/>
  <c r="H38" i="11" s="1"/>
  <c r="H39" i="11" s="1"/>
  <c r="H49" i="11" s="1"/>
  <c r="H50" i="11" s="1"/>
  <c r="H51" i="11" s="1"/>
  <c r="H53" i="11" s="1"/>
  <c r="H55" i="11" s="1"/>
  <c r="H10" i="21" s="1"/>
  <c r="H7" i="11"/>
  <c r="AL35" i="11" s="1"/>
  <c r="AL43" i="11" s="1"/>
  <c r="AL46" i="11" s="1"/>
  <c r="AL52" i="11" s="1"/>
  <c r="AL36" i="11" s="1"/>
  <c r="AL37" i="11" s="1"/>
  <c r="AL38" i="11" s="1"/>
  <c r="AL39" i="11" s="1"/>
  <c r="AL49" i="11" s="1"/>
  <c r="AL50" i="11" s="1"/>
  <c r="AL51" i="11" s="1"/>
  <c r="AL53" i="11" s="1"/>
  <c r="AL55" i="11" s="1"/>
  <c r="H58" i="21" s="1"/>
  <c r="E10" i="8"/>
  <c r="BA46" i="19"/>
  <c r="BA52" i="19" s="1"/>
  <c r="BA36" i="19" s="1"/>
  <c r="BA37" i="19" s="1"/>
  <c r="BA38" i="19" s="1"/>
  <c r="BA39" i="19" s="1"/>
  <c r="BA49" i="19" s="1"/>
  <c r="BA50" i="19" s="1"/>
  <c r="BA51" i="19" s="1"/>
  <c r="BA53" i="19" s="1"/>
  <c r="BA55" i="19" s="1"/>
  <c r="C97" i="21" s="1"/>
  <c r="AV52" i="16"/>
  <c r="AV36" i="16" s="1"/>
  <c r="AV37" i="16" s="1"/>
  <c r="AV38" i="16" s="1"/>
  <c r="AV39" i="16" s="1"/>
  <c r="AV49" i="16" s="1"/>
  <c r="AV50" i="16" s="1"/>
  <c r="AV51" i="16" s="1"/>
  <c r="AV53" i="16" s="1"/>
  <c r="AV55" i="16" s="1"/>
  <c r="H78" i="21" s="1"/>
  <c r="H10" i="8"/>
  <c r="BF46" i="19"/>
  <c r="AL46" i="9"/>
  <c r="AL52" i="9" s="1"/>
  <c r="AL36" i="9" s="1"/>
  <c r="AL37" i="9" s="1"/>
  <c r="AL38" i="9" s="1"/>
  <c r="AL39" i="9" s="1"/>
  <c r="AL49" i="9" s="1"/>
  <c r="AL50" i="9" s="1"/>
  <c r="AL51" i="9" s="1"/>
  <c r="AL53" i="9" s="1"/>
  <c r="AL55" i="9" s="1"/>
  <c r="H55" i="21" s="1"/>
  <c r="BE46" i="19"/>
  <c r="AP46" i="17"/>
  <c r="AP52" i="17" s="1"/>
  <c r="AP36" i="17" s="1"/>
  <c r="AP37" i="17" s="1"/>
  <c r="AP38" i="17" s="1"/>
  <c r="AP39" i="17" s="1"/>
  <c r="AP49" i="17" s="1"/>
  <c r="AP50" i="17" s="1"/>
  <c r="AP51" i="17" s="1"/>
  <c r="AP53" i="17" s="1"/>
  <c r="AP55" i="17" s="1"/>
  <c r="B79" i="21" s="1"/>
  <c r="E5" i="10"/>
  <c r="O35" i="10" s="1"/>
  <c r="O43" i="10" s="1"/>
  <c r="E8" i="10"/>
  <c r="AS35" i="10" s="1"/>
  <c r="AS43" i="10" s="1"/>
  <c r="E6" i="10"/>
  <c r="Y35" i="10" s="1"/>
  <c r="Y43" i="10" s="1"/>
  <c r="Y46" i="10" s="1"/>
  <c r="Y52" i="10" s="1"/>
  <c r="Y36" i="10" s="1"/>
  <c r="Y37" i="10" s="1"/>
  <c r="Y38" i="10" s="1"/>
  <c r="Y39" i="10" s="1"/>
  <c r="Y49" i="10" s="1"/>
  <c r="Y50" i="10" s="1"/>
  <c r="Y51" i="10" s="1"/>
  <c r="Y53" i="10" s="1"/>
  <c r="Y55" i="10" s="1"/>
  <c r="E41" i="21" s="1"/>
  <c r="D5" i="11"/>
  <c r="N35" i="11" s="1"/>
  <c r="N43" i="11" s="1"/>
  <c r="D4" i="11"/>
  <c r="D8" i="3"/>
  <c r="AR35" i="3" s="1"/>
  <c r="AR43" i="3" s="1"/>
  <c r="D7" i="3"/>
  <c r="AH35" i="3" s="1"/>
  <c r="AH43" i="3" s="1"/>
  <c r="G5" i="9"/>
  <c r="Q35" i="9" s="1"/>
  <c r="Q43" i="9" s="1"/>
  <c r="G9" i="9"/>
  <c r="BE35" i="9" s="1"/>
  <c r="BE43" i="9" s="1"/>
  <c r="G7" i="9"/>
  <c r="AK35" i="9" s="1"/>
  <c r="AK43" i="9" s="1"/>
  <c r="AK46" i="9" s="1"/>
  <c r="AK52" i="9" s="1"/>
  <c r="AK36" i="9" s="1"/>
  <c r="AK37" i="9" s="1"/>
  <c r="AK38" i="9" s="1"/>
  <c r="AK39" i="9" s="1"/>
  <c r="AK49" i="9" s="1"/>
  <c r="AK50" i="9" s="1"/>
  <c r="AK51" i="9" s="1"/>
  <c r="AK53" i="9" s="1"/>
  <c r="AK55" i="9" s="1"/>
  <c r="G55" i="21" s="1"/>
  <c r="I9" i="10"/>
  <c r="BG35" i="10" s="1"/>
  <c r="BG43" i="10" s="1"/>
  <c r="I4" i="10"/>
  <c r="I35" i="10" s="1"/>
  <c r="I43" i="10" s="1"/>
  <c r="I46" i="10" s="1"/>
  <c r="I52" i="10" s="1"/>
  <c r="I36" i="10" s="1"/>
  <c r="I37" i="10" s="1"/>
  <c r="I38" i="10" s="1"/>
  <c r="I39" i="10" s="1"/>
  <c r="I49" i="10" s="1"/>
  <c r="I50" i="10" s="1"/>
  <c r="I51" i="10" s="1"/>
  <c r="I53" i="10" s="1"/>
  <c r="I55" i="10" s="1"/>
  <c r="I9" i="21" s="1"/>
  <c r="F9" i="11"/>
  <c r="BD35" i="11" s="1"/>
  <c r="BD43" i="11" s="1"/>
  <c r="F8" i="11"/>
  <c r="AT35" i="11" s="1"/>
  <c r="AT43" i="11" s="1"/>
  <c r="F6" i="11"/>
  <c r="Z35" i="11" s="1"/>
  <c r="Z43" i="11" s="1"/>
  <c r="C10" i="20"/>
  <c r="BC52" i="8"/>
  <c r="BC36" i="8" s="1"/>
  <c r="BC37" i="8" s="1"/>
  <c r="BC38" i="8" s="1"/>
  <c r="BC39" i="8" s="1"/>
  <c r="BC49" i="8" s="1"/>
  <c r="BC50" i="8" s="1"/>
  <c r="BC51" i="8" s="1"/>
  <c r="BC53" i="8" s="1"/>
  <c r="BC55" i="8" s="1"/>
  <c r="E88" i="21" s="1"/>
  <c r="AF52" i="9"/>
  <c r="AF36" i="9" s="1"/>
  <c r="AF37" i="9" s="1"/>
  <c r="AF38" i="9" s="1"/>
  <c r="AF39" i="9" s="1"/>
  <c r="AF49" i="9" s="1"/>
  <c r="AF50" i="9" s="1"/>
  <c r="AF51" i="9" s="1"/>
  <c r="AF53" i="9" s="1"/>
  <c r="AF55" i="9" s="1"/>
  <c r="B55" i="21" s="1"/>
  <c r="BG52" i="19"/>
  <c r="BG36" i="19" s="1"/>
  <c r="BG37" i="19" s="1"/>
  <c r="BG38" i="19" s="1"/>
  <c r="BG39" i="19" s="1"/>
  <c r="BG49" i="19" s="1"/>
  <c r="BG50" i="19" s="1"/>
  <c r="BG51" i="19" s="1"/>
  <c r="BG53" i="19" s="1"/>
  <c r="BG55" i="19" s="1"/>
  <c r="I97" i="21" s="1"/>
  <c r="G5" i="11"/>
  <c r="Q35" i="11" s="1"/>
  <c r="Q43" i="11" s="1"/>
  <c r="AS52" i="15"/>
  <c r="AS36" i="15" s="1"/>
  <c r="AS37" i="15" s="1"/>
  <c r="AS38" i="15" s="1"/>
  <c r="AS39" i="15" s="1"/>
  <c r="AS49" i="15" s="1"/>
  <c r="AS50" i="15" s="1"/>
  <c r="AS51" i="15" s="1"/>
  <c r="AS53" i="15" s="1"/>
  <c r="AS55" i="15" s="1"/>
  <c r="E77" i="21" s="1"/>
  <c r="H5" i="12"/>
  <c r="R35" i="12" s="1"/>
  <c r="R43" i="12" s="1"/>
  <c r="AI46" i="13"/>
  <c r="AI52" i="13" s="1"/>
  <c r="AI36" i="13" s="1"/>
  <c r="AI37" i="13" s="1"/>
  <c r="AI38" i="13" s="1"/>
  <c r="AI39" i="13" s="1"/>
  <c r="AI49" i="13" s="1"/>
  <c r="AI50" i="13" s="1"/>
  <c r="AI51" i="13" s="1"/>
  <c r="AI53" i="13" s="1"/>
  <c r="AI55" i="13" s="1"/>
  <c r="E60" i="21" s="1"/>
  <c r="BB46" i="18"/>
  <c r="BB52" i="18" s="1"/>
  <c r="BB36" i="18" s="1"/>
  <c r="BB37" i="18" s="1"/>
  <c r="BB38" i="18" s="1"/>
  <c r="BB39" i="18" s="1"/>
  <c r="BB49" i="18" s="1"/>
  <c r="BB50" i="18" s="1"/>
  <c r="BB51" i="18" s="1"/>
  <c r="BB53" i="18" s="1"/>
  <c r="BB55" i="18" s="1"/>
  <c r="D96" i="21" s="1"/>
  <c r="AP52" i="15"/>
  <c r="AP36" i="15" s="1"/>
  <c r="AP37" i="15" s="1"/>
  <c r="AP38" i="15" s="1"/>
  <c r="AP39" i="15" s="1"/>
  <c r="AP49" i="15" s="1"/>
  <c r="AP50" i="15" s="1"/>
  <c r="AP51" i="15" s="1"/>
  <c r="AP53" i="15" s="1"/>
  <c r="AP55" i="15" s="1"/>
  <c r="B77" i="21" s="1"/>
  <c r="N52" i="17"/>
  <c r="N36" i="17" s="1"/>
  <c r="N37" i="17" s="1"/>
  <c r="N38" i="17" s="1"/>
  <c r="N39" i="17" s="1"/>
  <c r="N49" i="17" s="1"/>
  <c r="N50" i="17" s="1"/>
  <c r="N51" i="17" s="1"/>
  <c r="N53" i="17" s="1"/>
  <c r="N55" i="17" s="1"/>
  <c r="D31" i="21" s="1"/>
  <c r="BE52" i="17"/>
  <c r="BE36" i="17" s="1"/>
  <c r="BE37" i="17" s="1"/>
  <c r="BE38" i="17" s="1"/>
  <c r="BE39" i="17" s="1"/>
  <c r="BE49" i="17" s="1"/>
  <c r="BE50" i="17" s="1"/>
  <c r="BE51" i="17" s="1"/>
  <c r="BE53" i="17" s="1"/>
  <c r="BE55" i="17" s="1"/>
  <c r="G95" i="21" s="1"/>
  <c r="BD52" i="18"/>
  <c r="BD36" i="18" s="1"/>
  <c r="BD37" i="18" s="1"/>
  <c r="BD38" i="18" s="1"/>
  <c r="BD39" i="18" s="1"/>
  <c r="BD49" i="18" s="1"/>
  <c r="BD50" i="18" s="1"/>
  <c r="BD51" i="18" s="1"/>
  <c r="BD53" i="18" s="1"/>
  <c r="BD55" i="18" s="1"/>
  <c r="F96" i="21" s="1"/>
  <c r="BC52" i="18"/>
  <c r="BC36" i="18" s="1"/>
  <c r="BC37" i="18" s="1"/>
  <c r="BC38" i="18" s="1"/>
  <c r="BC39" i="18" s="1"/>
  <c r="BC49" i="18" s="1"/>
  <c r="BC50" i="18" s="1"/>
  <c r="BC51" i="18" s="1"/>
  <c r="BC53" i="18" s="1"/>
  <c r="BC55" i="18" s="1"/>
  <c r="E96" i="21" s="1"/>
  <c r="L52" i="19"/>
  <c r="L36" i="19" s="1"/>
  <c r="L37" i="19" s="1"/>
  <c r="L38" i="19" s="1"/>
  <c r="L39" i="19" s="1"/>
  <c r="L49" i="19" s="1"/>
  <c r="L50" i="19" s="1"/>
  <c r="L51" i="19" s="1"/>
  <c r="L53" i="19" s="1"/>
  <c r="L55" i="19" s="1"/>
  <c r="B33" i="21" s="1"/>
  <c r="AW52" i="16"/>
  <c r="AW36" i="16" s="1"/>
  <c r="AW37" i="16" s="1"/>
  <c r="AW38" i="16" s="1"/>
  <c r="AW39" i="16" s="1"/>
  <c r="AW49" i="16" s="1"/>
  <c r="AW50" i="16" s="1"/>
  <c r="AW51" i="16" s="1"/>
  <c r="AW53" i="16" s="1"/>
  <c r="AW55" i="16" s="1"/>
  <c r="I78" i="21" s="1"/>
  <c r="BD52" i="16"/>
  <c r="BD36" i="16" s="1"/>
  <c r="BD37" i="16" s="1"/>
  <c r="BD38" i="16" s="1"/>
  <c r="BD39" i="16" s="1"/>
  <c r="BD49" i="16" s="1"/>
  <c r="BD50" i="16" s="1"/>
  <c r="BD51" i="16" s="1"/>
  <c r="BD53" i="16" s="1"/>
  <c r="BD55" i="16" s="1"/>
  <c r="F94" i="21" s="1"/>
  <c r="AP46" i="18"/>
  <c r="AP52" i="18" s="1"/>
  <c r="AP36" i="18" s="1"/>
  <c r="AP37" i="18" s="1"/>
  <c r="AP38" i="18" s="1"/>
  <c r="AP39" i="18" s="1"/>
  <c r="AP49" i="18" s="1"/>
  <c r="AP50" i="18" s="1"/>
  <c r="AP51" i="18" s="1"/>
  <c r="AP53" i="18" s="1"/>
  <c r="AP55" i="18" s="1"/>
  <c r="B80" i="21" s="1"/>
  <c r="H5" i="11"/>
  <c r="R35" i="11" s="1"/>
  <c r="R43" i="11" s="1"/>
  <c r="G9" i="11"/>
  <c r="BE35" i="11" s="1"/>
  <c r="BE43" i="11" s="1"/>
  <c r="BA52" i="18"/>
  <c r="BA36" i="18" s="1"/>
  <c r="BA37" i="18" s="1"/>
  <c r="BA38" i="18" s="1"/>
  <c r="BA39" i="18" s="1"/>
  <c r="BA49" i="18" s="1"/>
  <c r="BA50" i="18" s="1"/>
  <c r="BA51" i="18" s="1"/>
  <c r="BA53" i="18" s="1"/>
  <c r="BA55" i="18" s="1"/>
  <c r="C96" i="21" s="1"/>
  <c r="BE52" i="15"/>
  <c r="BE36" i="15" s="1"/>
  <c r="BE37" i="15" s="1"/>
  <c r="BE38" i="15" s="1"/>
  <c r="BE39" i="15" s="1"/>
  <c r="BE49" i="15" s="1"/>
  <c r="BE50" i="15" s="1"/>
  <c r="BE51" i="15" s="1"/>
  <c r="BE53" i="15" s="1"/>
  <c r="BE55" i="15" s="1"/>
  <c r="G93" i="21" s="1"/>
  <c r="H9" i="11"/>
  <c r="BF35" i="11" s="1"/>
  <c r="BF43" i="11" s="1"/>
  <c r="AQ46" i="18"/>
  <c r="AQ52" i="18" s="1"/>
  <c r="AQ36" i="18" s="1"/>
  <c r="AQ37" i="18" s="1"/>
  <c r="AQ38" i="18" s="1"/>
  <c r="AQ39" i="18" s="1"/>
  <c r="AQ49" i="18" s="1"/>
  <c r="AQ50" i="18" s="1"/>
  <c r="AQ51" i="18" s="1"/>
  <c r="AQ53" i="18" s="1"/>
  <c r="AQ55" i="18" s="1"/>
  <c r="C80" i="21" s="1"/>
  <c r="C114" i="21"/>
  <c r="C145" i="21" s="1"/>
  <c r="AU52" i="16"/>
  <c r="AU36" i="16" s="1"/>
  <c r="AU37" i="16" s="1"/>
  <c r="AU38" i="16" s="1"/>
  <c r="AU39" i="16" s="1"/>
  <c r="AU49" i="16" s="1"/>
  <c r="AU50" i="16" s="1"/>
  <c r="AU51" i="16" s="1"/>
  <c r="AU53" i="16" s="1"/>
  <c r="AU55" i="16" s="1"/>
  <c r="G78" i="21" s="1"/>
  <c r="AS52" i="8"/>
  <c r="AS36" i="8" s="1"/>
  <c r="AS37" i="8" s="1"/>
  <c r="AS38" i="8" s="1"/>
  <c r="AS39" i="8" s="1"/>
  <c r="AS49" i="8" s="1"/>
  <c r="AS50" i="8" s="1"/>
  <c r="AS51" i="8" s="1"/>
  <c r="AS53" i="8" s="1"/>
  <c r="AS55" i="8" s="1"/>
  <c r="E72" i="21" s="1"/>
  <c r="S52" i="19"/>
  <c r="S36" i="19" s="1"/>
  <c r="S37" i="19" s="1"/>
  <c r="S38" i="19" s="1"/>
  <c r="S39" i="19" s="1"/>
  <c r="S49" i="19" s="1"/>
  <c r="S50" i="19" s="1"/>
  <c r="S51" i="19" s="1"/>
  <c r="S53" i="19" s="1"/>
  <c r="S55" i="19" s="1"/>
  <c r="I33" i="21" s="1"/>
  <c r="N52" i="19"/>
  <c r="N36" i="19" s="1"/>
  <c r="N37" i="19" s="1"/>
  <c r="N38" i="19" s="1"/>
  <c r="N39" i="19" s="1"/>
  <c r="N49" i="19" s="1"/>
  <c r="N50" i="19" s="1"/>
  <c r="N51" i="19" s="1"/>
  <c r="N53" i="19" s="1"/>
  <c r="N55" i="19" s="1"/>
  <c r="D33" i="21" s="1"/>
  <c r="AR52" i="17"/>
  <c r="AR36" i="17" s="1"/>
  <c r="AR37" i="17" s="1"/>
  <c r="AR38" i="17" s="1"/>
  <c r="AR39" i="17" s="1"/>
  <c r="AR49" i="17" s="1"/>
  <c r="AR50" i="17" s="1"/>
  <c r="AR51" i="17" s="1"/>
  <c r="AR53" i="17" s="1"/>
  <c r="AR55" i="17" s="1"/>
  <c r="D79" i="21" s="1"/>
  <c r="AS52" i="19"/>
  <c r="AS36" i="19" s="1"/>
  <c r="AS37" i="19" s="1"/>
  <c r="AS38" i="19" s="1"/>
  <c r="AS39" i="19" s="1"/>
  <c r="AS49" i="19" s="1"/>
  <c r="AS50" i="19" s="1"/>
  <c r="AS51" i="19" s="1"/>
  <c r="AS53" i="19" s="1"/>
  <c r="AS55" i="19" s="1"/>
  <c r="E81" i="21" s="1"/>
  <c r="AV52" i="15"/>
  <c r="AV36" i="15" s="1"/>
  <c r="AV37" i="15" s="1"/>
  <c r="AV38" i="15" s="1"/>
  <c r="AV39" i="15" s="1"/>
  <c r="AV49" i="15" s="1"/>
  <c r="AV50" i="15" s="1"/>
  <c r="AV51" i="15" s="1"/>
  <c r="AV53" i="15" s="1"/>
  <c r="AV55" i="15" s="1"/>
  <c r="H77" i="21" s="1"/>
  <c r="H9" i="12"/>
  <c r="BF35" i="12" s="1"/>
  <c r="BF43" i="12" s="1"/>
  <c r="AP52" i="19"/>
  <c r="AP36" i="19" s="1"/>
  <c r="AP37" i="19" s="1"/>
  <c r="AP38" i="19" s="1"/>
  <c r="AP39" i="19" s="1"/>
  <c r="AP49" i="19" s="1"/>
  <c r="AP50" i="19" s="1"/>
  <c r="AP51" i="19" s="1"/>
  <c r="AP53" i="19" s="1"/>
  <c r="AP55" i="19" s="1"/>
  <c r="B81" i="21" s="1"/>
  <c r="AZ52" i="15"/>
  <c r="AZ36" i="15" s="1"/>
  <c r="AZ37" i="15" s="1"/>
  <c r="AZ38" i="15" s="1"/>
  <c r="AZ39" i="15" s="1"/>
  <c r="AZ49" i="15" s="1"/>
  <c r="AZ50" i="15" s="1"/>
  <c r="AZ51" i="15" s="1"/>
  <c r="AZ53" i="15" s="1"/>
  <c r="AZ55" i="15" s="1"/>
  <c r="B93" i="21" s="1"/>
  <c r="AS52" i="16"/>
  <c r="AS36" i="16" s="1"/>
  <c r="AS37" i="16" s="1"/>
  <c r="AS38" i="16" s="1"/>
  <c r="AS39" i="16" s="1"/>
  <c r="AS49" i="16" s="1"/>
  <c r="AS50" i="16" s="1"/>
  <c r="AS51" i="16" s="1"/>
  <c r="AS53" i="16" s="1"/>
  <c r="AS55" i="16" s="1"/>
  <c r="E78" i="21" s="1"/>
  <c r="AZ52" i="8"/>
  <c r="AZ36" i="8" s="1"/>
  <c r="AZ37" i="8" s="1"/>
  <c r="AZ38" i="8" s="1"/>
  <c r="AZ39" i="8" s="1"/>
  <c r="AZ49" i="8" s="1"/>
  <c r="AZ50" i="8" s="1"/>
  <c r="AZ51" i="8" s="1"/>
  <c r="AZ53" i="8" s="1"/>
  <c r="AZ55" i="8" s="1"/>
  <c r="B88" i="21" s="1"/>
  <c r="AR52" i="15"/>
  <c r="AR36" i="15" s="1"/>
  <c r="AR37" i="15" s="1"/>
  <c r="AR38" i="15" s="1"/>
  <c r="AR39" i="15" s="1"/>
  <c r="AR49" i="15" s="1"/>
  <c r="AR50" i="15" s="1"/>
  <c r="AR51" i="15" s="1"/>
  <c r="AR53" i="15" s="1"/>
  <c r="AR55" i="15" s="1"/>
  <c r="D77" i="21" s="1"/>
  <c r="BA52" i="16"/>
  <c r="BA36" i="16" s="1"/>
  <c r="BA37" i="16" s="1"/>
  <c r="BA38" i="16" s="1"/>
  <c r="BA39" i="16" s="1"/>
  <c r="BA49" i="16" s="1"/>
  <c r="BA50" i="16" s="1"/>
  <c r="BA51" i="16" s="1"/>
  <c r="BA53" i="16" s="1"/>
  <c r="BA55" i="16" s="1"/>
  <c r="C94" i="21" s="1"/>
  <c r="AR52" i="16"/>
  <c r="AR36" i="16" s="1"/>
  <c r="AR37" i="16" s="1"/>
  <c r="AR38" i="16" s="1"/>
  <c r="AR39" i="16" s="1"/>
  <c r="AR49" i="16" s="1"/>
  <c r="AR50" i="16" s="1"/>
  <c r="AR51" i="16" s="1"/>
  <c r="AR53" i="16" s="1"/>
  <c r="AR55" i="16" s="1"/>
  <c r="D78" i="21" s="1"/>
  <c r="BF52" i="8"/>
  <c r="BF36" i="8" s="1"/>
  <c r="BF37" i="8" s="1"/>
  <c r="BF38" i="8" s="1"/>
  <c r="BF39" i="8" s="1"/>
  <c r="BF49" i="8" s="1"/>
  <c r="BF50" i="8" s="1"/>
  <c r="BF51" i="8" s="1"/>
  <c r="BF53" i="8" s="1"/>
  <c r="BF55" i="8" s="1"/>
  <c r="H88" i="21" s="1"/>
  <c r="BB52" i="17"/>
  <c r="BB36" i="17" s="1"/>
  <c r="BB37" i="17" s="1"/>
  <c r="BB38" i="17" s="1"/>
  <c r="BB39" i="17" s="1"/>
  <c r="BB49" i="17" s="1"/>
  <c r="BB50" i="17" s="1"/>
  <c r="BB51" i="17" s="1"/>
  <c r="BB53" i="17" s="1"/>
  <c r="BB55" i="17" s="1"/>
  <c r="D95" i="21" s="1"/>
  <c r="AU52" i="17"/>
  <c r="AU36" i="17" s="1"/>
  <c r="AU37" i="17" s="1"/>
  <c r="AU38" i="17" s="1"/>
  <c r="AU39" i="17" s="1"/>
  <c r="AU49" i="17" s="1"/>
  <c r="AU50" i="17" s="1"/>
  <c r="AU51" i="17" s="1"/>
  <c r="AU53" i="17" s="1"/>
  <c r="AU55" i="17" s="1"/>
  <c r="G79" i="21" s="1"/>
  <c r="AR52" i="18"/>
  <c r="AR36" i="18" s="1"/>
  <c r="AR37" i="18" s="1"/>
  <c r="AR38" i="18" s="1"/>
  <c r="AR39" i="18" s="1"/>
  <c r="AR49" i="18" s="1"/>
  <c r="AR50" i="18" s="1"/>
  <c r="AR51" i="18" s="1"/>
  <c r="AR53" i="18" s="1"/>
  <c r="AR55" i="18" s="1"/>
  <c r="D80" i="21" s="1"/>
  <c r="AH46" i="10"/>
  <c r="AH52" i="10" s="1"/>
  <c r="AH36" i="10" s="1"/>
  <c r="AH37" i="10" s="1"/>
  <c r="AH38" i="10" s="1"/>
  <c r="AH39" i="10" s="1"/>
  <c r="AH49" i="10" s="1"/>
  <c r="AH50" i="10" s="1"/>
  <c r="AH51" i="10" s="1"/>
  <c r="AH53" i="10" s="1"/>
  <c r="AH55" i="10" s="1"/>
  <c r="D57" i="21" s="1"/>
  <c r="BD52" i="15"/>
  <c r="BD36" i="15" s="1"/>
  <c r="BD37" i="15" s="1"/>
  <c r="BD38" i="15" s="1"/>
  <c r="BD39" i="15" s="1"/>
  <c r="BD49" i="15" s="1"/>
  <c r="BD50" i="15" s="1"/>
  <c r="BD51" i="15" s="1"/>
  <c r="BD53" i="15" s="1"/>
  <c r="BD55" i="15" s="1"/>
  <c r="F93" i="21" s="1"/>
  <c r="BF52" i="20"/>
  <c r="BF36" i="20" s="1"/>
  <c r="BF37" i="20" s="1"/>
  <c r="BF38" i="20" s="1"/>
  <c r="BF39" i="20" s="1"/>
  <c r="BF49" i="20" s="1"/>
  <c r="BF50" i="20" s="1"/>
  <c r="BF51" i="20" s="1"/>
  <c r="BF53" i="20" s="1"/>
  <c r="BF55" i="20" s="1"/>
  <c r="H98" i="21" s="1"/>
  <c r="AQ52" i="16"/>
  <c r="AQ36" i="16" s="1"/>
  <c r="AQ37" i="16" s="1"/>
  <c r="AQ38" i="16" s="1"/>
  <c r="AQ39" i="16" s="1"/>
  <c r="AQ49" i="16" s="1"/>
  <c r="AQ50" i="16" s="1"/>
  <c r="AQ51" i="16" s="1"/>
  <c r="AQ53" i="16" s="1"/>
  <c r="AQ55" i="16" s="1"/>
  <c r="C78" i="21" s="1"/>
  <c r="AV52" i="19"/>
  <c r="AV36" i="19" s="1"/>
  <c r="AV37" i="19" s="1"/>
  <c r="AV38" i="19" s="1"/>
  <c r="AV39" i="19" s="1"/>
  <c r="AV49" i="19" s="1"/>
  <c r="AV50" i="19" s="1"/>
  <c r="AV51" i="19" s="1"/>
  <c r="AV53" i="19" s="1"/>
  <c r="AV55" i="19" s="1"/>
  <c r="H81" i="21" s="1"/>
  <c r="BC52" i="19"/>
  <c r="BC36" i="19" s="1"/>
  <c r="BC37" i="19" s="1"/>
  <c r="BC38" i="19" s="1"/>
  <c r="BC39" i="19" s="1"/>
  <c r="BC49" i="19" s="1"/>
  <c r="BC50" i="19" s="1"/>
  <c r="BC51" i="19" s="1"/>
  <c r="BC53" i="19" s="1"/>
  <c r="BC55" i="19" s="1"/>
  <c r="E97" i="21" s="1"/>
  <c r="I114" i="21"/>
  <c r="I145" i="21" s="1"/>
  <c r="AP52" i="16"/>
  <c r="AP36" i="16" s="1"/>
  <c r="AP37" i="16" s="1"/>
  <c r="AP38" i="16" s="1"/>
  <c r="AP39" i="16" s="1"/>
  <c r="AP49" i="16" s="1"/>
  <c r="AP50" i="16" s="1"/>
  <c r="AP51" i="16" s="1"/>
  <c r="AP53" i="16" s="1"/>
  <c r="AP55" i="16" s="1"/>
  <c r="B78" i="21" s="1"/>
  <c r="BC52" i="15"/>
  <c r="BC36" i="15" s="1"/>
  <c r="BC37" i="15" s="1"/>
  <c r="BC38" i="15" s="1"/>
  <c r="BC39" i="15" s="1"/>
  <c r="BC49" i="15" s="1"/>
  <c r="BC50" i="15" s="1"/>
  <c r="BC51" i="15" s="1"/>
  <c r="BC53" i="15" s="1"/>
  <c r="BC55" i="15" s="1"/>
  <c r="E93" i="21" s="1"/>
  <c r="S28" i="10"/>
  <c r="S30" i="10" s="1"/>
  <c r="S45" i="10" s="1"/>
  <c r="S27" i="10"/>
  <c r="S29" i="10" s="1"/>
  <c r="M28" i="10"/>
  <c r="M30" i="10" s="1"/>
  <c r="M45" i="10" s="1"/>
  <c r="M27" i="10"/>
  <c r="M29" i="10" s="1"/>
  <c r="C121" i="21"/>
  <c r="C7" i="10"/>
  <c r="AG35" i="10" s="1"/>
  <c r="AG43" i="10" s="1"/>
  <c r="AG46" i="10" s="1"/>
  <c r="AG52" i="10" s="1"/>
  <c r="AG36" i="10" s="1"/>
  <c r="AG37" i="10" s="1"/>
  <c r="AG38" i="10" s="1"/>
  <c r="AG39" i="10" s="1"/>
  <c r="AG49" i="10" s="1"/>
  <c r="AG50" i="10" s="1"/>
  <c r="AG51" i="10" s="1"/>
  <c r="AG53" i="10" s="1"/>
  <c r="AG55" i="10" s="1"/>
  <c r="C57" i="21" s="1"/>
  <c r="C6" i="10"/>
  <c r="W35" i="10" s="1"/>
  <c r="W43" i="10" s="1"/>
  <c r="W46" i="10" s="1"/>
  <c r="W52" i="10" s="1"/>
  <c r="W36" i="10" s="1"/>
  <c r="W37" i="10" s="1"/>
  <c r="W38" i="10" s="1"/>
  <c r="W39" i="10" s="1"/>
  <c r="W49" i="10" s="1"/>
  <c r="W50" i="10" s="1"/>
  <c r="W51" i="10" s="1"/>
  <c r="W53" i="10" s="1"/>
  <c r="W55" i="10" s="1"/>
  <c r="C41" i="21" s="1"/>
  <c r="C4" i="10"/>
  <c r="C8" i="10"/>
  <c r="AQ35" i="10" s="1"/>
  <c r="AQ43" i="10" s="1"/>
  <c r="C9" i="10"/>
  <c r="BA35" i="10" s="1"/>
  <c r="BA43" i="10" s="1"/>
  <c r="C5" i="10"/>
  <c r="M35" i="10" s="1"/>
  <c r="M43" i="10" s="1"/>
  <c r="M46" i="10" s="1"/>
  <c r="AQ28" i="11"/>
  <c r="AQ30" i="11" s="1"/>
  <c r="AQ45" i="11" s="1"/>
  <c r="AQ46" i="11" s="1"/>
  <c r="AQ27" i="11"/>
  <c r="AQ29" i="11" s="1"/>
  <c r="M27" i="11"/>
  <c r="M29" i="11" s="1"/>
  <c r="M28" i="11"/>
  <c r="M30" i="11" s="1"/>
  <c r="M45" i="11" s="1"/>
  <c r="M46" i="11" s="1"/>
  <c r="AP28" i="12"/>
  <c r="AP30" i="12" s="1"/>
  <c r="AP45" i="12" s="1"/>
  <c r="AP27" i="12"/>
  <c r="AP29" i="12" s="1"/>
  <c r="B123" i="21"/>
  <c r="B7" i="12"/>
  <c r="AF35" i="12" s="1"/>
  <c r="AF43" i="12" s="1"/>
  <c r="AF46" i="12" s="1"/>
  <c r="AF52" i="12" s="1"/>
  <c r="AF36" i="12" s="1"/>
  <c r="AF37" i="12" s="1"/>
  <c r="AF38" i="12" s="1"/>
  <c r="AF39" i="12" s="1"/>
  <c r="AF49" i="12" s="1"/>
  <c r="AF50" i="12" s="1"/>
  <c r="AF51" i="12" s="1"/>
  <c r="AF53" i="12" s="1"/>
  <c r="AF55" i="12" s="1"/>
  <c r="B59" i="21" s="1"/>
  <c r="B6" i="12"/>
  <c r="V35" i="12" s="1"/>
  <c r="V43" i="12" s="1"/>
  <c r="V46" i="12" s="1"/>
  <c r="V52" i="12" s="1"/>
  <c r="V36" i="12" s="1"/>
  <c r="V37" i="12" s="1"/>
  <c r="V38" i="12" s="1"/>
  <c r="V39" i="12" s="1"/>
  <c r="V49" i="12" s="1"/>
  <c r="V50" i="12" s="1"/>
  <c r="V51" i="12" s="1"/>
  <c r="V53" i="12" s="1"/>
  <c r="V55" i="12" s="1"/>
  <c r="B43" i="21" s="1"/>
  <c r="B4" i="12"/>
  <c r="B8" i="12"/>
  <c r="AP35" i="12" s="1"/>
  <c r="AP43" i="12" s="1"/>
  <c r="AP46" i="12" s="1"/>
  <c r="B5" i="12"/>
  <c r="L35" i="12" s="1"/>
  <c r="L43" i="12" s="1"/>
  <c r="B9" i="12"/>
  <c r="AZ35" i="12" s="1"/>
  <c r="AZ43" i="12" s="1"/>
  <c r="M27" i="13"/>
  <c r="M29" i="13" s="1"/>
  <c r="M28" i="13"/>
  <c r="M30" i="13" s="1"/>
  <c r="M45" i="13" s="1"/>
  <c r="M46" i="13" s="1"/>
  <c r="BA27" i="13"/>
  <c r="BA29" i="13" s="1"/>
  <c r="BA28" i="13"/>
  <c r="BA30" i="13" s="1"/>
  <c r="BA45" i="13" s="1"/>
  <c r="BA46" i="13" s="1"/>
  <c r="L28" i="13"/>
  <c r="L30" i="13" s="1"/>
  <c r="L45" i="13" s="1"/>
  <c r="L27" i="13"/>
  <c r="L29" i="13" s="1"/>
  <c r="BC52" i="16"/>
  <c r="BC36" i="16" s="1"/>
  <c r="BC37" i="16" s="1"/>
  <c r="BC38" i="16" s="1"/>
  <c r="BC39" i="16" s="1"/>
  <c r="BC49" i="16" s="1"/>
  <c r="BC50" i="16" s="1"/>
  <c r="BC51" i="16" s="1"/>
  <c r="BC53" i="16" s="1"/>
  <c r="BC55" i="16" s="1"/>
  <c r="E94" i="21" s="1"/>
  <c r="G118" i="21"/>
  <c r="G7" i="3"/>
  <c r="AK35" i="3" s="1"/>
  <c r="AK43" i="3" s="1"/>
  <c r="AK46" i="3" s="1"/>
  <c r="AK52" i="3" s="1"/>
  <c r="AK36" i="3" s="1"/>
  <c r="AK37" i="3" s="1"/>
  <c r="AK38" i="3" s="1"/>
  <c r="AK39" i="3" s="1"/>
  <c r="AK49" i="3" s="1"/>
  <c r="AK50" i="3" s="1"/>
  <c r="AK51" i="3" s="1"/>
  <c r="AK53" i="3" s="1"/>
  <c r="AK55" i="3" s="1"/>
  <c r="G54" i="21" s="1"/>
  <c r="G6" i="3"/>
  <c r="AA35" i="3" s="1"/>
  <c r="AA43" i="3" s="1"/>
  <c r="AA46" i="3" s="1"/>
  <c r="AA52" i="3" s="1"/>
  <c r="AA36" i="3" s="1"/>
  <c r="AA37" i="3" s="1"/>
  <c r="AA38" i="3" s="1"/>
  <c r="AA39" i="3" s="1"/>
  <c r="AA49" i="3" s="1"/>
  <c r="AA50" i="3" s="1"/>
  <c r="AA51" i="3" s="1"/>
  <c r="AA53" i="3" s="1"/>
  <c r="AA55" i="3" s="1"/>
  <c r="G38" i="21" s="1"/>
  <c r="G4" i="3"/>
  <c r="G8" i="3"/>
  <c r="AU35" i="3" s="1"/>
  <c r="AU43" i="3" s="1"/>
  <c r="G5" i="3"/>
  <c r="Q35" i="3" s="1"/>
  <c r="Q43" i="3" s="1"/>
  <c r="G9" i="3"/>
  <c r="BE35" i="3" s="1"/>
  <c r="BE43" i="3" s="1"/>
  <c r="BE28" i="3"/>
  <c r="BE30" i="3" s="1"/>
  <c r="BE45" i="3" s="1"/>
  <c r="BE27" i="3"/>
  <c r="BE29" i="3" s="1"/>
  <c r="AP28" i="3"/>
  <c r="AP30" i="3" s="1"/>
  <c r="AP45" i="3" s="1"/>
  <c r="AP27" i="3"/>
  <c r="AP29" i="3" s="1"/>
  <c r="P28" i="3"/>
  <c r="P30" i="3" s="1"/>
  <c r="P45" i="3" s="1"/>
  <c r="P46" i="3" s="1"/>
  <c r="P27" i="3"/>
  <c r="P29" i="3" s="1"/>
  <c r="BG52" i="17"/>
  <c r="BG36" i="17" s="1"/>
  <c r="BG37" i="17" s="1"/>
  <c r="BG38" i="17" s="1"/>
  <c r="BG39" i="17" s="1"/>
  <c r="BG49" i="17" s="1"/>
  <c r="BG50" i="17" s="1"/>
  <c r="BG51" i="17" s="1"/>
  <c r="BG53" i="17" s="1"/>
  <c r="BG55" i="17" s="1"/>
  <c r="I95" i="21" s="1"/>
  <c r="AT28" i="10"/>
  <c r="AT30" i="10" s="1"/>
  <c r="AT45" i="10" s="1"/>
  <c r="AT27" i="10"/>
  <c r="AT29" i="10" s="1"/>
  <c r="P28" i="10"/>
  <c r="P30" i="10" s="1"/>
  <c r="P45" i="10" s="1"/>
  <c r="P27" i="10"/>
  <c r="P29" i="10" s="1"/>
  <c r="BD27" i="10"/>
  <c r="BD29" i="10" s="1"/>
  <c r="BD28" i="10"/>
  <c r="BD30" i="10" s="1"/>
  <c r="BD45" i="10" s="1"/>
  <c r="BC28" i="10"/>
  <c r="BC30" i="10" s="1"/>
  <c r="BC45" i="10" s="1"/>
  <c r="BC27" i="10"/>
  <c r="BC29" i="10" s="1"/>
  <c r="AU27" i="10"/>
  <c r="AU29" i="10" s="1"/>
  <c r="AU28" i="10"/>
  <c r="AU30" i="10" s="1"/>
  <c r="AU45" i="10" s="1"/>
  <c r="AW27" i="13"/>
  <c r="AW29" i="13" s="1"/>
  <c r="AW28" i="13"/>
  <c r="AW30" i="13" s="1"/>
  <c r="AW45" i="13" s="1"/>
  <c r="S27" i="13"/>
  <c r="S29" i="13" s="1"/>
  <c r="S28" i="13"/>
  <c r="S30" i="13" s="1"/>
  <c r="S45" i="13" s="1"/>
  <c r="D124" i="21"/>
  <c r="D7" i="13"/>
  <c r="AH35" i="13" s="1"/>
  <c r="AH43" i="13" s="1"/>
  <c r="AH46" i="13" s="1"/>
  <c r="AH52" i="13" s="1"/>
  <c r="AH36" i="13" s="1"/>
  <c r="AH37" i="13" s="1"/>
  <c r="AH38" i="13" s="1"/>
  <c r="AH39" i="13" s="1"/>
  <c r="AH49" i="13" s="1"/>
  <c r="AH50" i="13" s="1"/>
  <c r="AH51" i="13" s="1"/>
  <c r="AH53" i="13" s="1"/>
  <c r="AH55" i="13" s="1"/>
  <c r="D60" i="21" s="1"/>
  <c r="D6" i="13"/>
  <c r="X35" i="13" s="1"/>
  <c r="X43" i="13" s="1"/>
  <c r="X46" i="13" s="1"/>
  <c r="X52" i="13" s="1"/>
  <c r="X36" i="13" s="1"/>
  <c r="X37" i="13" s="1"/>
  <c r="X38" i="13" s="1"/>
  <c r="X39" i="13" s="1"/>
  <c r="X49" i="13" s="1"/>
  <c r="X50" i="13" s="1"/>
  <c r="X51" i="13" s="1"/>
  <c r="X53" i="13" s="1"/>
  <c r="X55" i="13" s="1"/>
  <c r="D44" i="21" s="1"/>
  <c r="D4" i="13"/>
  <c r="D8" i="13"/>
  <c r="AR35" i="13" s="1"/>
  <c r="AR43" i="13" s="1"/>
  <c r="D5" i="13"/>
  <c r="N35" i="13" s="1"/>
  <c r="N43" i="13" s="1"/>
  <c r="D9" i="13"/>
  <c r="BB35" i="13" s="1"/>
  <c r="BB43" i="13" s="1"/>
  <c r="I118" i="21"/>
  <c r="I7" i="3"/>
  <c r="AM35" i="3" s="1"/>
  <c r="AM43" i="3" s="1"/>
  <c r="AM46" i="3" s="1"/>
  <c r="AM52" i="3" s="1"/>
  <c r="AM36" i="3" s="1"/>
  <c r="AM37" i="3" s="1"/>
  <c r="AM38" i="3" s="1"/>
  <c r="AM39" i="3" s="1"/>
  <c r="AM49" i="3" s="1"/>
  <c r="AM50" i="3" s="1"/>
  <c r="AM51" i="3" s="1"/>
  <c r="AM53" i="3" s="1"/>
  <c r="AM55" i="3" s="1"/>
  <c r="I54" i="21" s="1"/>
  <c r="I6" i="3"/>
  <c r="AC35" i="3" s="1"/>
  <c r="AC43" i="3" s="1"/>
  <c r="AC46" i="3" s="1"/>
  <c r="AC52" i="3" s="1"/>
  <c r="AC36" i="3" s="1"/>
  <c r="AC37" i="3" s="1"/>
  <c r="AC38" i="3" s="1"/>
  <c r="AC39" i="3" s="1"/>
  <c r="AC49" i="3" s="1"/>
  <c r="AC50" i="3" s="1"/>
  <c r="AC51" i="3" s="1"/>
  <c r="AC53" i="3" s="1"/>
  <c r="AC55" i="3" s="1"/>
  <c r="I38" i="21" s="1"/>
  <c r="I4" i="3"/>
  <c r="I8" i="3"/>
  <c r="AW35" i="3" s="1"/>
  <c r="AW43" i="3" s="1"/>
  <c r="I5" i="3"/>
  <c r="S35" i="3" s="1"/>
  <c r="S43" i="3" s="1"/>
  <c r="I9" i="3"/>
  <c r="BG35" i="3" s="1"/>
  <c r="BG43" i="3" s="1"/>
  <c r="BG27" i="3"/>
  <c r="BG29" i="3" s="1"/>
  <c r="BG28" i="3"/>
  <c r="BG30" i="3" s="1"/>
  <c r="BG45" i="3" s="1"/>
  <c r="D10" i="20"/>
  <c r="D35" i="20"/>
  <c r="D43" i="20" s="1"/>
  <c r="D46" i="20" s="1"/>
  <c r="D52" i="20" s="1"/>
  <c r="D36" i="20" s="1"/>
  <c r="D37" i="20" s="1"/>
  <c r="D38" i="20" s="1"/>
  <c r="D39" i="20" s="1"/>
  <c r="D49" i="20" s="1"/>
  <c r="D50" i="20" s="1"/>
  <c r="D51" i="20" s="1"/>
  <c r="D53" i="20" s="1"/>
  <c r="D55" i="20" s="1"/>
  <c r="D18" i="21" s="1"/>
  <c r="D114" i="21" s="1"/>
  <c r="D145" i="21" s="1"/>
  <c r="AP28" i="9"/>
  <c r="AP30" i="9" s="1"/>
  <c r="AP45" i="9" s="1"/>
  <c r="AP46" i="9" s="1"/>
  <c r="AP27" i="9"/>
  <c r="AP29" i="9" s="1"/>
  <c r="M28" i="9"/>
  <c r="M30" i="9" s="1"/>
  <c r="M45" i="9" s="1"/>
  <c r="M27" i="9"/>
  <c r="M29" i="9" s="1"/>
  <c r="E10" i="18"/>
  <c r="E35" i="18"/>
  <c r="E43" i="18" s="1"/>
  <c r="E46" i="18" s="1"/>
  <c r="E52" i="18" s="1"/>
  <c r="E36" i="18" s="1"/>
  <c r="E37" i="18" s="1"/>
  <c r="E38" i="18" s="1"/>
  <c r="E39" i="18" s="1"/>
  <c r="E49" i="18" s="1"/>
  <c r="E50" i="18" s="1"/>
  <c r="E51" i="18" s="1"/>
  <c r="E53" i="18" s="1"/>
  <c r="E55" i="18" s="1"/>
  <c r="E16" i="21" s="1"/>
  <c r="E112" i="21" s="1"/>
  <c r="E143" i="21" s="1"/>
  <c r="D119" i="21"/>
  <c r="D4" i="9"/>
  <c r="D7" i="9"/>
  <c r="AH35" i="9" s="1"/>
  <c r="AH43" i="9" s="1"/>
  <c r="AH46" i="9" s="1"/>
  <c r="AH52" i="9" s="1"/>
  <c r="AH36" i="9" s="1"/>
  <c r="AH37" i="9" s="1"/>
  <c r="AH38" i="9" s="1"/>
  <c r="AH39" i="9" s="1"/>
  <c r="AH49" i="9" s="1"/>
  <c r="AH50" i="9" s="1"/>
  <c r="AH51" i="9" s="1"/>
  <c r="AH53" i="9" s="1"/>
  <c r="AH55" i="9" s="1"/>
  <c r="D55" i="21" s="1"/>
  <c r="D6" i="9"/>
  <c r="X35" i="9" s="1"/>
  <c r="X43" i="9" s="1"/>
  <c r="X46" i="9" s="1"/>
  <c r="X52" i="9" s="1"/>
  <c r="X36" i="9" s="1"/>
  <c r="X37" i="9" s="1"/>
  <c r="X38" i="9" s="1"/>
  <c r="X39" i="9" s="1"/>
  <c r="X49" i="9" s="1"/>
  <c r="X50" i="9" s="1"/>
  <c r="X51" i="9" s="1"/>
  <c r="X53" i="9" s="1"/>
  <c r="X55" i="9" s="1"/>
  <c r="D39" i="21" s="1"/>
  <c r="D8" i="9"/>
  <c r="AR35" i="9" s="1"/>
  <c r="AR43" i="9" s="1"/>
  <c r="D5" i="9"/>
  <c r="N35" i="9" s="1"/>
  <c r="N43" i="9" s="1"/>
  <c r="D9" i="9"/>
  <c r="BB35" i="9" s="1"/>
  <c r="BB43" i="9" s="1"/>
  <c r="BF28" i="9"/>
  <c r="BF30" i="9" s="1"/>
  <c r="BF45" i="9" s="1"/>
  <c r="BF46" i="9" s="1"/>
  <c r="BF27" i="9"/>
  <c r="BF29" i="9" s="1"/>
  <c r="X46" i="10"/>
  <c r="X52" i="10" s="1"/>
  <c r="X36" i="10" s="1"/>
  <c r="X37" i="10" s="1"/>
  <c r="X38" i="10" s="1"/>
  <c r="X39" i="10" s="1"/>
  <c r="X49" i="10" s="1"/>
  <c r="X50" i="10" s="1"/>
  <c r="X51" i="10" s="1"/>
  <c r="X53" i="10" s="1"/>
  <c r="X55" i="10" s="1"/>
  <c r="D41" i="21" s="1"/>
  <c r="C35" i="12"/>
  <c r="C43" i="12" s="1"/>
  <c r="C46" i="12" s="1"/>
  <c r="C52" i="12" s="1"/>
  <c r="C36" i="12" s="1"/>
  <c r="C37" i="12" s="1"/>
  <c r="C38" i="12" s="1"/>
  <c r="C39" i="12" s="1"/>
  <c r="C49" i="12" s="1"/>
  <c r="C50" i="12" s="1"/>
  <c r="C51" i="12" s="1"/>
  <c r="C53" i="12" s="1"/>
  <c r="C55" i="12" s="1"/>
  <c r="C11" i="21" s="1"/>
  <c r="AG52" i="12"/>
  <c r="AG36" i="12" s="1"/>
  <c r="AG37" i="12" s="1"/>
  <c r="AG38" i="12" s="1"/>
  <c r="AG39" i="12" s="1"/>
  <c r="AG49" i="12" s="1"/>
  <c r="AG50" i="12" s="1"/>
  <c r="AG51" i="12" s="1"/>
  <c r="AG53" i="12" s="1"/>
  <c r="AG55" i="12" s="1"/>
  <c r="C59" i="21" s="1"/>
  <c r="AU27" i="13"/>
  <c r="AU29" i="13" s="1"/>
  <c r="AU28" i="13"/>
  <c r="AU30" i="13" s="1"/>
  <c r="AU45" i="13" s="1"/>
  <c r="G124" i="21"/>
  <c r="G7" i="13"/>
  <c r="AK35" i="13" s="1"/>
  <c r="AK43" i="13" s="1"/>
  <c r="AK46" i="13" s="1"/>
  <c r="AK52" i="13" s="1"/>
  <c r="AK36" i="13" s="1"/>
  <c r="AK37" i="13" s="1"/>
  <c r="AK38" i="13" s="1"/>
  <c r="AK39" i="13" s="1"/>
  <c r="AK49" i="13" s="1"/>
  <c r="AK50" i="13" s="1"/>
  <c r="AK51" i="13" s="1"/>
  <c r="AK53" i="13" s="1"/>
  <c r="AK55" i="13" s="1"/>
  <c r="G60" i="21" s="1"/>
  <c r="G6" i="13"/>
  <c r="AA35" i="13" s="1"/>
  <c r="AA43" i="13" s="1"/>
  <c r="G4" i="13"/>
  <c r="G8" i="13"/>
  <c r="AU35" i="13" s="1"/>
  <c r="AU43" i="13" s="1"/>
  <c r="G5" i="13"/>
  <c r="Q35" i="13" s="1"/>
  <c r="Q43" i="13" s="1"/>
  <c r="G9" i="13"/>
  <c r="BE35" i="13" s="1"/>
  <c r="BE43" i="13" s="1"/>
  <c r="BE28" i="13"/>
  <c r="BE30" i="13" s="1"/>
  <c r="BE45" i="13" s="1"/>
  <c r="BE27" i="13"/>
  <c r="BE29" i="13" s="1"/>
  <c r="B10" i="8"/>
  <c r="B35" i="8"/>
  <c r="B43" i="8" s="1"/>
  <c r="B46" i="8" s="1"/>
  <c r="B52" i="8" s="1"/>
  <c r="B36" i="8" s="1"/>
  <c r="B37" i="8" s="1"/>
  <c r="B38" i="8" s="1"/>
  <c r="B39" i="8" s="1"/>
  <c r="B49" i="8" s="1"/>
  <c r="B50" i="8" s="1"/>
  <c r="B51" i="8" s="1"/>
  <c r="B53" i="8" s="1"/>
  <c r="B55" i="8" s="1"/>
  <c r="B8" i="21" s="1"/>
  <c r="BA52" i="8"/>
  <c r="BA36" i="8" s="1"/>
  <c r="BA37" i="8" s="1"/>
  <c r="BA38" i="8" s="1"/>
  <c r="BA39" i="8" s="1"/>
  <c r="BA49" i="8" s="1"/>
  <c r="BA50" i="8" s="1"/>
  <c r="BA51" i="8" s="1"/>
  <c r="BA53" i="8" s="1"/>
  <c r="BA55" i="8" s="1"/>
  <c r="C88" i="21" s="1"/>
  <c r="L52" i="17"/>
  <c r="L36" i="17" s="1"/>
  <c r="L37" i="17" s="1"/>
  <c r="L38" i="17" s="1"/>
  <c r="L39" i="17" s="1"/>
  <c r="L49" i="17" s="1"/>
  <c r="L50" i="17" s="1"/>
  <c r="L51" i="17" s="1"/>
  <c r="L53" i="17" s="1"/>
  <c r="L55" i="17" s="1"/>
  <c r="B31" i="21" s="1"/>
  <c r="BC52" i="17"/>
  <c r="BC36" i="17" s="1"/>
  <c r="BC37" i="17" s="1"/>
  <c r="BC38" i="17" s="1"/>
  <c r="BC39" i="17" s="1"/>
  <c r="BC49" i="17" s="1"/>
  <c r="BC50" i="17" s="1"/>
  <c r="BC51" i="17" s="1"/>
  <c r="BC53" i="17" s="1"/>
  <c r="BC55" i="17" s="1"/>
  <c r="E95" i="21" s="1"/>
  <c r="G121" i="21"/>
  <c r="G7" i="10"/>
  <c r="AK35" i="10" s="1"/>
  <c r="AK43" i="10" s="1"/>
  <c r="AK46" i="10" s="1"/>
  <c r="AK52" i="10" s="1"/>
  <c r="AK36" i="10" s="1"/>
  <c r="AK37" i="10" s="1"/>
  <c r="AK38" i="10" s="1"/>
  <c r="AK39" i="10" s="1"/>
  <c r="AK49" i="10" s="1"/>
  <c r="AK50" i="10" s="1"/>
  <c r="AK51" i="10" s="1"/>
  <c r="AK53" i="10" s="1"/>
  <c r="AK55" i="10" s="1"/>
  <c r="G57" i="21" s="1"/>
  <c r="G6" i="10"/>
  <c r="AA35" i="10" s="1"/>
  <c r="AA43" i="10" s="1"/>
  <c r="AA46" i="10" s="1"/>
  <c r="AA52" i="10" s="1"/>
  <c r="AA36" i="10" s="1"/>
  <c r="AA37" i="10" s="1"/>
  <c r="AA38" i="10" s="1"/>
  <c r="AA39" i="10" s="1"/>
  <c r="AA49" i="10" s="1"/>
  <c r="AA50" i="10" s="1"/>
  <c r="AA51" i="10" s="1"/>
  <c r="AA53" i="10" s="1"/>
  <c r="AA55" i="10" s="1"/>
  <c r="G41" i="21" s="1"/>
  <c r="G4" i="10"/>
  <c r="G8" i="10"/>
  <c r="AU35" i="10" s="1"/>
  <c r="AU43" i="10" s="1"/>
  <c r="G9" i="10"/>
  <c r="BE35" i="10" s="1"/>
  <c r="BE43" i="10" s="1"/>
  <c r="G5" i="10"/>
  <c r="Q35" i="10" s="1"/>
  <c r="Q43" i="10" s="1"/>
  <c r="O28" i="11"/>
  <c r="O30" i="11" s="1"/>
  <c r="O45" i="11" s="1"/>
  <c r="O27" i="11"/>
  <c r="O29" i="11" s="1"/>
  <c r="AR27" i="11"/>
  <c r="AR29" i="11" s="1"/>
  <c r="AR28" i="11"/>
  <c r="AR30" i="11" s="1"/>
  <c r="AR45" i="11" s="1"/>
  <c r="BB27" i="11"/>
  <c r="BB29" i="11" s="1"/>
  <c r="BB28" i="11"/>
  <c r="BB30" i="11" s="1"/>
  <c r="BB45" i="11" s="1"/>
  <c r="BB46" i="11" s="1"/>
  <c r="E123" i="21"/>
  <c r="E7" i="12"/>
  <c r="AI35" i="12" s="1"/>
  <c r="AI43" i="12" s="1"/>
  <c r="AI46" i="12" s="1"/>
  <c r="AI52" i="12" s="1"/>
  <c r="AI36" i="12" s="1"/>
  <c r="AI37" i="12" s="1"/>
  <c r="AI38" i="12" s="1"/>
  <c r="AI39" i="12" s="1"/>
  <c r="AI49" i="12" s="1"/>
  <c r="AI50" i="12" s="1"/>
  <c r="AI51" i="12" s="1"/>
  <c r="AI53" i="12" s="1"/>
  <c r="AI55" i="12" s="1"/>
  <c r="E59" i="21" s="1"/>
  <c r="E6" i="12"/>
  <c r="Y35" i="12" s="1"/>
  <c r="Y43" i="12" s="1"/>
  <c r="Y46" i="12" s="1"/>
  <c r="Y52" i="12" s="1"/>
  <c r="Y36" i="12" s="1"/>
  <c r="Y37" i="12" s="1"/>
  <c r="Y38" i="12" s="1"/>
  <c r="Y39" i="12" s="1"/>
  <c r="Y49" i="12" s="1"/>
  <c r="Y50" i="12" s="1"/>
  <c r="Y51" i="12" s="1"/>
  <c r="Y53" i="12" s="1"/>
  <c r="Y55" i="12" s="1"/>
  <c r="E43" i="21" s="1"/>
  <c r="E4" i="12"/>
  <c r="E8" i="12"/>
  <c r="AS35" i="12" s="1"/>
  <c r="AS43" i="12" s="1"/>
  <c r="E5" i="12"/>
  <c r="O35" i="12" s="1"/>
  <c r="O43" i="12" s="1"/>
  <c r="E9" i="12"/>
  <c r="BC35" i="12" s="1"/>
  <c r="BC43" i="12" s="1"/>
  <c r="AR28" i="12"/>
  <c r="AR30" i="12" s="1"/>
  <c r="AR45" i="12" s="1"/>
  <c r="AR46" i="12" s="1"/>
  <c r="AR27" i="12"/>
  <c r="AR29" i="12" s="1"/>
  <c r="N28" i="12"/>
  <c r="N30" i="12" s="1"/>
  <c r="N45" i="12" s="1"/>
  <c r="N27" i="12"/>
  <c r="N29" i="12" s="1"/>
  <c r="AS28" i="13"/>
  <c r="AS30" i="13" s="1"/>
  <c r="AS45" i="13" s="1"/>
  <c r="AS27" i="13"/>
  <c r="AS29" i="13" s="1"/>
  <c r="O28" i="13"/>
  <c r="O30" i="13" s="1"/>
  <c r="O45" i="13" s="1"/>
  <c r="O46" i="13" s="1"/>
  <c r="O27" i="13"/>
  <c r="O29" i="13" s="1"/>
  <c r="BC27" i="13"/>
  <c r="BC29" i="13" s="1"/>
  <c r="BC28" i="13"/>
  <c r="BC30" i="13" s="1"/>
  <c r="BC45" i="13" s="1"/>
  <c r="AR28" i="13"/>
  <c r="AR30" i="13" s="1"/>
  <c r="AR45" i="13" s="1"/>
  <c r="AR27" i="13"/>
  <c r="AR29" i="13" s="1"/>
  <c r="N28" i="13"/>
  <c r="N30" i="13" s="1"/>
  <c r="N45" i="13" s="1"/>
  <c r="N27" i="13"/>
  <c r="N29" i="13" s="1"/>
  <c r="BB27" i="13"/>
  <c r="BB29" i="13" s="1"/>
  <c r="BB28" i="13"/>
  <c r="BB30" i="13" s="1"/>
  <c r="BB45" i="13" s="1"/>
  <c r="E10" i="15"/>
  <c r="E35" i="15"/>
  <c r="E43" i="15" s="1"/>
  <c r="E46" i="15" s="1"/>
  <c r="E52" i="15" s="1"/>
  <c r="E36" i="15" s="1"/>
  <c r="E37" i="15" s="1"/>
  <c r="E38" i="15" s="1"/>
  <c r="E39" i="15" s="1"/>
  <c r="E49" i="15" s="1"/>
  <c r="E50" i="15" s="1"/>
  <c r="E51" i="15" s="1"/>
  <c r="E53" i="15" s="1"/>
  <c r="E55" i="15" s="1"/>
  <c r="E13" i="21" s="1"/>
  <c r="BF52" i="16"/>
  <c r="BF36" i="16" s="1"/>
  <c r="BF37" i="16" s="1"/>
  <c r="BF38" i="16" s="1"/>
  <c r="BF39" i="16" s="1"/>
  <c r="BF49" i="16" s="1"/>
  <c r="BF50" i="16" s="1"/>
  <c r="BF51" i="16" s="1"/>
  <c r="BF53" i="16" s="1"/>
  <c r="BF55" i="16" s="1"/>
  <c r="H94" i="21" s="1"/>
  <c r="N27" i="3"/>
  <c r="N29" i="3" s="1"/>
  <c r="N28" i="3"/>
  <c r="N30" i="3" s="1"/>
  <c r="N45" i="3" s="1"/>
  <c r="AV52" i="17"/>
  <c r="AV36" i="17" s="1"/>
  <c r="AV37" i="17" s="1"/>
  <c r="AV38" i="17" s="1"/>
  <c r="AV39" i="17" s="1"/>
  <c r="AV49" i="17" s="1"/>
  <c r="AV50" i="17" s="1"/>
  <c r="AV51" i="17" s="1"/>
  <c r="AV53" i="17" s="1"/>
  <c r="AV55" i="17" s="1"/>
  <c r="H79" i="21" s="1"/>
  <c r="G10" i="17"/>
  <c r="G35" i="17"/>
  <c r="G43" i="17" s="1"/>
  <c r="G46" i="17" s="1"/>
  <c r="G52" i="17" s="1"/>
  <c r="G36" i="17" s="1"/>
  <c r="G37" i="17" s="1"/>
  <c r="G38" i="17" s="1"/>
  <c r="G39" i="17" s="1"/>
  <c r="G49" i="17" s="1"/>
  <c r="G50" i="17" s="1"/>
  <c r="G51" i="17" s="1"/>
  <c r="G53" i="17" s="1"/>
  <c r="G55" i="17" s="1"/>
  <c r="G15" i="21" s="1"/>
  <c r="AQ52" i="17"/>
  <c r="AQ36" i="17" s="1"/>
  <c r="AQ37" i="17" s="1"/>
  <c r="AQ38" i="17" s="1"/>
  <c r="AQ39" i="17" s="1"/>
  <c r="AQ49" i="17" s="1"/>
  <c r="AQ50" i="17" s="1"/>
  <c r="AQ51" i="17" s="1"/>
  <c r="AQ53" i="17" s="1"/>
  <c r="AQ55" i="17" s="1"/>
  <c r="C79" i="21" s="1"/>
  <c r="F10" i="18"/>
  <c r="F35" i="18"/>
  <c r="F43" i="18" s="1"/>
  <c r="F46" i="18" s="1"/>
  <c r="F52" i="18" s="1"/>
  <c r="F36" i="18" s="1"/>
  <c r="F37" i="18" s="1"/>
  <c r="F38" i="18" s="1"/>
  <c r="F39" i="18" s="1"/>
  <c r="F49" i="18" s="1"/>
  <c r="F50" i="18" s="1"/>
  <c r="F51" i="18" s="1"/>
  <c r="F53" i="18" s="1"/>
  <c r="F55" i="18" s="1"/>
  <c r="F16" i="21" s="1"/>
  <c r="AT28" i="9"/>
  <c r="AT30" i="9" s="1"/>
  <c r="AT45" i="9" s="1"/>
  <c r="AT27" i="9"/>
  <c r="AT29" i="9" s="1"/>
  <c r="AU28" i="9"/>
  <c r="AU30" i="9" s="1"/>
  <c r="AU45" i="9" s="1"/>
  <c r="AU46" i="9" s="1"/>
  <c r="AU27" i="9"/>
  <c r="AU29" i="9" s="1"/>
  <c r="H10" i="9"/>
  <c r="H35" i="9"/>
  <c r="H43" i="9" s="1"/>
  <c r="H46" i="9" s="1"/>
  <c r="H52" i="9" s="1"/>
  <c r="H36" i="9" s="1"/>
  <c r="H37" i="9" s="1"/>
  <c r="H38" i="9" s="1"/>
  <c r="H39" i="9" s="1"/>
  <c r="H49" i="9" s="1"/>
  <c r="H50" i="9" s="1"/>
  <c r="H51" i="9" s="1"/>
  <c r="H53" i="9" s="1"/>
  <c r="H55" i="9" s="1"/>
  <c r="H7" i="21" s="1"/>
  <c r="N27" i="9"/>
  <c r="N29" i="9" s="1"/>
  <c r="N28" i="9"/>
  <c r="N30" i="9" s="1"/>
  <c r="N45" i="9" s="1"/>
  <c r="BB28" i="9"/>
  <c r="BB30" i="9" s="1"/>
  <c r="BB45" i="9" s="1"/>
  <c r="BB27" i="9"/>
  <c r="BB29" i="9" s="1"/>
  <c r="G10" i="19"/>
  <c r="G35" i="19"/>
  <c r="G43" i="19" s="1"/>
  <c r="G46" i="19" s="1"/>
  <c r="G52" i="19" s="1"/>
  <c r="G36" i="19" s="1"/>
  <c r="G37" i="19" s="1"/>
  <c r="G38" i="19" s="1"/>
  <c r="G39" i="19" s="1"/>
  <c r="G49" i="19" s="1"/>
  <c r="G50" i="19" s="1"/>
  <c r="G51" i="19" s="1"/>
  <c r="G53" i="19" s="1"/>
  <c r="G55" i="19" s="1"/>
  <c r="G17" i="21" s="1"/>
  <c r="BA28" i="9"/>
  <c r="BA30" i="9" s="1"/>
  <c r="BA45" i="9" s="1"/>
  <c r="BA27" i="9"/>
  <c r="BA29" i="9" s="1"/>
  <c r="AR27" i="10"/>
  <c r="AR29" i="10" s="1"/>
  <c r="AR28" i="10"/>
  <c r="AR30" i="10" s="1"/>
  <c r="AR45" i="10" s="1"/>
  <c r="AR46" i="10" s="1"/>
  <c r="AP27" i="11"/>
  <c r="AP29" i="11" s="1"/>
  <c r="AP28" i="11"/>
  <c r="AP30" i="11" s="1"/>
  <c r="AP45" i="11" s="1"/>
  <c r="L28" i="11"/>
  <c r="L30" i="11" s="1"/>
  <c r="L45" i="11" s="1"/>
  <c r="L27" i="11"/>
  <c r="L29" i="11" s="1"/>
  <c r="AZ27" i="11"/>
  <c r="AZ29" i="11" s="1"/>
  <c r="AZ28" i="11"/>
  <c r="AZ30" i="11" s="1"/>
  <c r="AZ45" i="11" s="1"/>
  <c r="AQ28" i="12"/>
  <c r="AQ30" i="12" s="1"/>
  <c r="AQ45" i="12" s="1"/>
  <c r="AQ46" i="12" s="1"/>
  <c r="AQ27" i="12"/>
  <c r="AQ29" i="12" s="1"/>
  <c r="BA28" i="12"/>
  <c r="BA30" i="12" s="1"/>
  <c r="BA45" i="12" s="1"/>
  <c r="BA46" i="12" s="1"/>
  <c r="BA27" i="12"/>
  <c r="BA29" i="12" s="1"/>
  <c r="AZ52" i="16"/>
  <c r="AZ36" i="16" s="1"/>
  <c r="AZ37" i="16" s="1"/>
  <c r="AZ38" i="16" s="1"/>
  <c r="AZ39" i="16" s="1"/>
  <c r="AZ49" i="16" s="1"/>
  <c r="AZ50" i="16" s="1"/>
  <c r="AZ51" i="16" s="1"/>
  <c r="AZ53" i="16" s="1"/>
  <c r="AZ55" i="16" s="1"/>
  <c r="B94" i="21" s="1"/>
  <c r="AT52" i="8"/>
  <c r="AT36" i="8" s="1"/>
  <c r="AT37" i="8" s="1"/>
  <c r="AT38" i="8" s="1"/>
  <c r="AT39" i="8" s="1"/>
  <c r="AT49" i="8" s="1"/>
  <c r="AT50" i="8" s="1"/>
  <c r="AT51" i="8" s="1"/>
  <c r="AT53" i="8" s="1"/>
  <c r="AT55" i="8" s="1"/>
  <c r="F72" i="21" s="1"/>
  <c r="AT46" i="17"/>
  <c r="AT52" i="17" s="1"/>
  <c r="AT36" i="17" s="1"/>
  <c r="AT37" i="17" s="1"/>
  <c r="AT38" i="17" s="1"/>
  <c r="AT39" i="17" s="1"/>
  <c r="AT49" i="17" s="1"/>
  <c r="AT50" i="17" s="1"/>
  <c r="AT51" i="17" s="1"/>
  <c r="AT53" i="17" s="1"/>
  <c r="AT55" i="17" s="1"/>
  <c r="F79" i="21" s="1"/>
  <c r="AW28" i="11"/>
  <c r="AW30" i="11" s="1"/>
  <c r="AW45" i="11" s="1"/>
  <c r="AW27" i="11"/>
  <c r="AW29" i="11" s="1"/>
  <c r="AV28" i="11"/>
  <c r="AV30" i="11" s="1"/>
  <c r="AV45" i="11" s="1"/>
  <c r="AV46" i="11" s="1"/>
  <c r="AV27" i="11"/>
  <c r="AV29" i="11" s="1"/>
  <c r="BF27" i="11"/>
  <c r="BF29" i="11" s="1"/>
  <c r="BF28" i="11"/>
  <c r="BF30" i="11" s="1"/>
  <c r="BF45" i="11" s="1"/>
  <c r="I123" i="21"/>
  <c r="I7" i="12"/>
  <c r="AM35" i="12" s="1"/>
  <c r="AM43" i="12" s="1"/>
  <c r="AM46" i="12" s="1"/>
  <c r="AM52" i="12" s="1"/>
  <c r="AM36" i="12" s="1"/>
  <c r="AM37" i="12" s="1"/>
  <c r="AM38" i="12" s="1"/>
  <c r="AM39" i="12" s="1"/>
  <c r="AM49" i="12" s="1"/>
  <c r="AM50" i="12" s="1"/>
  <c r="AM51" i="12" s="1"/>
  <c r="AM53" i="12" s="1"/>
  <c r="AM55" i="12" s="1"/>
  <c r="I59" i="21" s="1"/>
  <c r="I6" i="12"/>
  <c r="AC35" i="12" s="1"/>
  <c r="AC43" i="12" s="1"/>
  <c r="AC46" i="12" s="1"/>
  <c r="AC52" i="12" s="1"/>
  <c r="AC36" i="12" s="1"/>
  <c r="AC37" i="12" s="1"/>
  <c r="AC38" i="12" s="1"/>
  <c r="AC39" i="12" s="1"/>
  <c r="AC49" i="12" s="1"/>
  <c r="AC50" i="12" s="1"/>
  <c r="AC51" i="12" s="1"/>
  <c r="AC53" i="12" s="1"/>
  <c r="AC55" i="12" s="1"/>
  <c r="I43" i="21" s="1"/>
  <c r="I4" i="12"/>
  <c r="I8" i="12"/>
  <c r="AW35" i="12" s="1"/>
  <c r="AW43" i="12" s="1"/>
  <c r="I5" i="12"/>
  <c r="S35" i="12" s="1"/>
  <c r="S43" i="12" s="1"/>
  <c r="I9" i="12"/>
  <c r="BG35" i="12" s="1"/>
  <c r="BG43" i="12" s="1"/>
  <c r="AV28" i="12"/>
  <c r="AV30" i="12" s="1"/>
  <c r="AV45" i="12" s="1"/>
  <c r="AV46" i="12" s="1"/>
  <c r="AV27" i="12"/>
  <c r="AV29" i="12" s="1"/>
  <c r="R27" i="12"/>
  <c r="R29" i="12" s="1"/>
  <c r="R28" i="12"/>
  <c r="R30" i="12" s="1"/>
  <c r="R45" i="12" s="1"/>
  <c r="AV27" i="13"/>
  <c r="AV29" i="13" s="1"/>
  <c r="AV28" i="13"/>
  <c r="AV30" i="13" s="1"/>
  <c r="AV45" i="13" s="1"/>
  <c r="R28" i="13"/>
  <c r="R30" i="13" s="1"/>
  <c r="R45" i="13" s="1"/>
  <c r="R27" i="13"/>
  <c r="R29" i="13" s="1"/>
  <c r="H8" i="3"/>
  <c r="AV35" i="3" s="1"/>
  <c r="AV43" i="3" s="1"/>
  <c r="H118" i="21"/>
  <c r="H4" i="3"/>
  <c r="H9" i="3"/>
  <c r="BF35" i="3" s="1"/>
  <c r="BF43" i="3" s="1"/>
  <c r="BF46" i="3" s="1"/>
  <c r="BF52" i="3" s="1"/>
  <c r="BF36" i="3" s="1"/>
  <c r="BF37" i="3" s="1"/>
  <c r="BF38" i="3" s="1"/>
  <c r="BF39" i="3" s="1"/>
  <c r="BF49" i="3" s="1"/>
  <c r="BF50" i="3" s="1"/>
  <c r="BF51" i="3" s="1"/>
  <c r="BF53" i="3" s="1"/>
  <c r="BF55" i="3" s="1"/>
  <c r="H86" i="21" s="1"/>
  <c r="H7" i="3"/>
  <c r="AL35" i="3" s="1"/>
  <c r="AL43" i="3" s="1"/>
  <c r="H6" i="3"/>
  <c r="AB35" i="3" s="1"/>
  <c r="AB43" i="3" s="1"/>
  <c r="AB46" i="3" s="1"/>
  <c r="AB52" i="3" s="1"/>
  <c r="AB36" i="3" s="1"/>
  <c r="AB37" i="3" s="1"/>
  <c r="AB38" i="3" s="1"/>
  <c r="AB39" i="3" s="1"/>
  <c r="AB49" i="3" s="1"/>
  <c r="AB50" i="3" s="1"/>
  <c r="AB51" i="3" s="1"/>
  <c r="AB53" i="3" s="1"/>
  <c r="AB55" i="3" s="1"/>
  <c r="H38" i="21" s="1"/>
  <c r="H5" i="3"/>
  <c r="R35" i="3" s="1"/>
  <c r="R43" i="3" s="1"/>
  <c r="L27" i="3"/>
  <c r="L29" i="3" s="1"/>
  <c r="L28" i="3"/>
  <c r="L30" i="3" s="1"/>
  <c r="L45" i="3" s="1"/>
  <c r="BE46" i="20"/>
  <c r="BE52" i="20" s="1"/>
  <c r="BE36" i="20" s="1"/>
  <c r="BE37" i="20" s="1"/>
  <c r="BE38" i="20" s="1"/>
  <c r="BE39" i="20" s="1"/>
  <c r="BE49" i="20" s="1"/>
  <c r="BE50" i="20" s="1"/>
  <c r="BE51" i="20" s="1"/>
  <c r="BE53" i="20" s="1"/>
  <c r="BE55" i="20" s="1"/>
  <c r="G98" i="21" s="1"/>
  <c r="O27" i="9"/>
  <c r="O29" i="9" s="1"/>
  <c r="O28" i="9"/>
  <c r="O30" i="9" s="1"/>
  <c r="O45" i="9" s="1"/>
  <c r="R27" i="9"/>
  <c r="R29" i="9" s="1"/>
  <c r="R28" i="9"/>
  <c r="R30" i="9" s="1"/>
  <c r="R45" i="9" s="1"/>
  <c r="R46" i="9" s="1"/>
  <c r="D10" i="18"/>
  <c r="D35" i="18"/>
  <c r="D43" i="18" s="1"/>
  <c r="D46" i="18" s="1"/>
  <c r="D52" i="18" s="1"/>
  <c r="D36" i="18" s="1"/>
  <c r="D37" i="18" s="1"/>
  <c r="D38" i="18" s="1"/>
  <c r="D39" i="18" s="1"/>
  <c r="D49" i="18" s="1"/>
  <c r="D50" i="18" s="1"/>
  <c r="D51" i="18" s="1"/>
  <c r="D53" i="18" s="1"/>
  <c r="D55" i="18" s="1"/>
  <c r="D16" i="21" s="1"/>
  <c r="E10" i="20"/>
  <c r="E35" i="20"/>
  <c r="E43" i="20" s="1"/>
  <c r="E46" i="20" s="1"/>
  <c r="E52" i="20" s="1"/>
  <c r="E36" i="20" s="1"/>
  <c r="E37" i="20" s="1"/>
  <c r="E38" i="20" s="1"/>
  <c r="E39" i="20" s="1"/>
  <c r="E49" i="20" s="1"/>
  <c r="E50" i="20" s="1"/>
  <c r="E51" i="20" s="1"/>
  <c r="E53" i="20" s="1"/>
  <c r="E55" i="20" s="1"/>
  <c r="E18" i="21" s="1"/>
  <c r="M46" i="19"/>
  <c r="M52" i="19" s="1"/>
  <c r="M36" i="19" s="1"/>
  <c r="M37" i="19" s="1"/>
  <c r="M38" i="19" s="1"/>
  <c r="M39" i="19" s="1"/>
  <c r="M49" i="19" s="1"/>
  <c r="M50" i="19" s="1"/>
  <c r="M51" i="19" s="1"/>
  <c r="M53" i="19" s="1"/>
  <c r="M55" i="19" s="1"/>
  <c r="C33" i="21" s="1"/>
  <c r="R27" i="10"/>
  <c r="R29" i="10" s="1"/>
  <c r="R28" i="10"/>
  <c r="R30" i="10" s="1"/>
  <c r="R45" i="10" s="1"/>
  <c r="AW28" i="10"/>
  <c r="AW30" i="10" s="1"/>
  <c r="AW45" i="10" s="1"/>
  <c r="AW27" i="10"/>
  <c r="AW29" i="10" s="1"/>
  <c r="BA28" i="10"/>
  <c r="BA30" i="10" s="1"/>
  <c r="BA45" i="10" s="1"/>
  <c r="BA27" i="10"/>
  <c r="BA29" i="10" s="1"/>
  <c r="C10" i="11"/>
  <c r="C35" i="11"/>
  <c r="C43" i="11" s="1"/>
  <c r="C46" i="11" s="1"/>
  <c r="C52" i="11" s="1"/>
  <c r="C36" i="11" s="1"/>
  <c r="C37" i="11" s="1"/>
  <c r="C38" i="11" s="1"/>
  <c r="C39" i="11" s="1"/>
  <c r="C49" i="11" s="1"/>
  <c r="C50" i="11" s="1"/>
  <c r="C51" i="11" s="1"/>
  <c r="C53" i="11" s="1"/>
  <c r="C55" i="11" s="1"/>
  <c r="C10" i="21" s="1"/>
  <c r="AG46" i="11"/>
  <c r="AG52" i="11" s="1"/>
  <c r="AG36" i="11" s="1"/>
  <c r="AG37" i="11" s="1"/>
  <c r="AG38" i="11" s="1"/>
  <c r="AG39" i="11" s="1"/>
  <c r="AG49" i="11" s="1"/>
  <c r="AG50" i="11" s="1"/>
  <c r="AG51" i="11" s="1"/>
  <c r="AG53" i="11" s="1"/>
  <c r="AG55" i="11" s="1"/>
  <c r="C58" i="21" s="1"/>
  <c r="AU28" i="11"/>
  <c r="AU30" i="11" s="1"/>
  <c r="AU45" i="11" s="1"/>
  <c r="AU46" i="11" s="1"/>
  <c r="AU27" i="11"/>
  <c r="AU29" i="11" s="1"/>
  <c r="BE27" i="11"/>
  <c r="BE29" i="11" s="1"/>
  <c r="BE28" i="11"/>
  <c r="BE30" i="11" s="1"/>
  <c r="BE45" i="11" s="1"/>
  <c r="AU27" i="12"/>
  <c r="AU29" i="12" s="1"/>
  <c r="AU28" i="12"/>
  <c r="AU30" i="12" s="1"/>
  <c r="AU45" i="12" s="1"/>
  <c r="G123" i="21"/>
  <c r="G7" i="12"/>
  <c r="AK35" i="12" s="1"/>
  <c r="AK43" i="12" s="1"/>
  <c r="AK46" i="12" s="1"/>
  <c r="AK52" i="12" s="1"/>
  <c r="AK36" i="12" s="1"/>
  <c r="AK37" i="12" s="1"/>
  <c r="AK38" i="12" s="1"/>
  <c r="AK39" i="12" s="1"/>
  <c r="AK49" i="12" s="1"/>
  <c r="AK50" i="12" s="1"/>
  <c r="AK51" i="12" s="1"/>
  <c r="AK53" i="12" s="1"/>
  <c r="AK55" i="12" s="1"/>
  <c r="G59" i="21" s="1"/>
  <c r="G6" i="12"/>
  <c r="AA35" i="12" s="1"/>
  <c r="AA43" i="12" s="1"/>
  <c r="AA46" i="12" s="1"/>
  <c r="AA52" i="12" s="1"/>
  <c r="AA36" i="12" s="1"/>
  <c r="AA37" i="12" s="1"/>
  <c r="AA38" i="12" s="1"/>
  <c r="AA39" i="12" s="1"/>
  <c r="AA49" i="12" s="1"/>
  <c r="AA50" i="12" s="1"/>
  <c r="AA51" i="12" s="1"/>
  <c r="AA53" i="12" s="1"/>
  <c r="AA55" i="12" s="1"/>
  <c r="G43" i="21" s="1"/>
  <c r="G4" i="12"/>
  <c r="G8" i="12"/>
  <c r="AU35" i="12" s="1"/>
  <c r="AU43" i="12" s="1"/>
  <c r="G5" i="12"/>
  <c r="Q35" i="12" s="1"/>
  <c r="Q43" i="12" s="1"/>
  <c r="G9" i="12"/>
  <c r="BE35" i="12" s="1"/>
  <c r="BE43" i="12" s="1"/>
  <c r="P28" i="12"/>
  <c r="P30" i="12" s="1"/>
  <c r="P45" i="12" s="1"/>
  <c r="P27" i="12"/>
  <c r="P29" i="12" s="1"/>
  <c r="BD27" i="12"/>
  <c r="BD29" i="12" s="1"/>
  <c r="BD28" i="12"/>
  <c r="BD30" i="12" s="1"/>
  <c r="BD45" i="12" s="1"/>
  <c r="C10" i="13"/>
  <c r="C35" i="13"/>
  <c r="C43" i="13" s="1"/>
  <c r="C46" i="13" s="1"/>
  <c r="C52" i="13" s="1"/>
  <c r="C36" i="13" s="1"/>
  <c r="C37" i="13" s="1"/>
  <c r="C38" i="13" s="1"/>
  <c r="C39" i="13" s="1"/>
  <c r="C49" i="13" s="1"/>
  <c r="C50" i="13" s="1"/>
  <c r="C51" i="13" s="1"/>
  <c r="C53" i="13" s="1"/>
  <c r="C55" i="13" s="1"/>
  <c r="C12" i="21" s="1"/>
  <c r="AG52" i="13"/>
  <c r="AG36" i="13" s="1"/>
  <c r="AG37" i="13" s="1"/>
  <c r="AG38" i="13" s="1"/>
  <c r="AG39" i="13" s="1"/>
  <c r="AG49" i="13" s="1"/>
  <c r="AG50" i="13" s="1"/>
  <c r="AG51" i="13" s="1"/>
  <c r="AG53" i="13" s="1"/>
  <c r="AG55" i="13" s="1"/>
  <c r="C60" i="21" s="1"/>
  <c r="AT27" i="13"/>
  <c r="AT29" i="13" s="1"/>
  <c r="AT28" i="13"/>
  <c r="AT30" i="13" s="1"/>
  <c r="AT45" i="13" s="1"/>
  <c r="F124" i="21"/>
  <c r="F7" i="13"/>
  <c r="AJ35" i="13" s="1"/>
  <c r="AJ43" i="13" s="1"/>
  <c r="AJ46" i="13" s="1"/>
  <c r="AJ52" i="13" s="1"/>
  <c r="AJ36" i="13" s="1"/>
  <c r="AJ37" i="13" s="1"/>
  <c r="AJ38" i="13" s="1"/>
  <c r="AJ39" i="13" s="1"/>
  <c r="AJ49" i="13" s="1"/>
  <c r="AJ50" i="13" s="1"/>
  <c r="AJ51" i="13" s="1"/>
  <c r="AJ53" i="13" s="1"/>
  <c r="AJ55" i="13" s="1"/>
  <c r="F60" i="21" s="1"/>
  <c r="F6" i="13"/>
  <c r="Z35" i="13" s="1"/>
  <c r="Z43" i="13" s="1"/>
  <c r="Z46" i="13" s="1"/>
  <c r="Z52" i="13" s="1"/>
  <c r="Z36" i="13" s="1"/>
  <c r="Z37" i="13" s="1"/>
  <c r="Z38" i="13" s="1"/>
  <c r="Z39" i="13" s="1"/>
  <c r="Z49" i="13" s="1"/>
  <c r="Z50" i="13" s="1"/>
  <c r="Z51" i="13" s="1"/>
  <c r="Z53" i="13" s="1"/>
  <c r="Z55" i="13" s="1"/>
  <c r="F44" i="21" s="1"/>
  <c r="F4" i="13"/>
  <c r="F8" i="13"/>
  <c r="AT35" i="13" s="1"/>
  <c r="AT43" i="13" s="1"/>
  <c r="F5" i="13"/>
  <c r="P35" i="13" s="1"/>
  <c r="P43" i="13" s="1"/>
  <c r="F9" i="13"/>
  <c r="BD35" i="13" s="1"/>
  <c r="BD43" i="13" s="1"/>
  <c r="BD28" i="13"/>
  <c r="BD30" i="13" s="1"/>
  <c r="BD45" i="13" s="1"/>
  <c r="BD27" i="13"/>
  <c r="BD29" i="13" s="1"/>
  <c r="AT52" i="16"/>
  <c r="AT36" i="16" s="1"/>
  <c r="AT37" i="16" s="1"/>
  <c r="AT38" i="16" s="1"/>
  <c r="AT39" i="16" s="1"/>
  <c r="AT49" i="16" s="1"/>
  <c r="AT50" i="16" s="1"/>
  <c r="AT51" i="16" s="1"/>
  <c r="AT53" i="16" s="1"/>
  <c r="AT55" i="16" s="1"/>
  <c r="F78" i="21" s="1"/>
  <c r="AR27" i="3"/>
  <c r="AR29" i="3" s="1"/>
  <c r="AR28" i="3"/>
  <c r="AR30" i="3" s="1"/>
  <c r="AR45" i="3" s="1"/>
  <c r="AR46" i="3" s="1"/>
  <c r="R28" i="3"/>
  <c r="R30" i="3" s="1"/>
  <c r="R45" i="3" s="1"/>
  <c r="R27" i="3"/>
  <c r="R29" i="3" s="1"/>
  <c r="M27" i="3"/>
  <c r="M29" i="3" s="1"/>
  <c r="M28" i="3"/>
  <c r="M30" i="3" s="1"/>
  <c r="M45" i="3" s="1"/>
  <c r="C10" i="8"/>
  <c r="C35" i="8"/>
  <c r="C43" i="8" s="1"/>
  <c r="C46" i="8" s="1"/>
  <c r="C52" i="8" s="1"/>
  <c r="C36" i="8" s="1"/>
  <c r="C37" i="8" s="1"/>
  <c r="C38" i="8" s="1"/>
  <c r="C39" i="8" s="1"/>
  <c r="C49" i="8" s="1"/>
  <c r="C50" i="8" s="1"/>
  <c r="C51" i="8" s="1"/>
  <c r="C53" i="8" s="1"/>
  <c r="C55" i="8" s="1"/>
  <c r="C8" i="21" s="1"/>
  <c r="AZ52" i="17"/>
  <c r="AZ36" i="17" s="1"/>
  <c r="AZ37" i="17" s="1"/>
  <c r="AZ38" i="17" s="1"/>
  <c r="AZ39" i="17" s="1"/>
  <c r="AZ49" i="17" s="1"/>
  <c r="AZ50" i="17" s="1"/>
  <c r="AZ51" i="17" s="1"/>
  <c r="AZ53" i="17" s="1"/>
  <c r="AZ55" i="17" s="1"/>
  <c r="B95" i="21" s="1"/>
  <c r="E10" i="17"/>
  <c r="E35" i="17"/>
  <c r="E43" i="17" s="1"/>
  <c r="E46" i="17" s="1"/>
  <c r="E52" i="17" s="1"/>
  <c r="E36" i="17" s="1"/>
  <c r="E37" i="17" s="1"/>
  <c r="E38" i="17" s="1"/>
  <c r="E39" i="17" s="1"/>
  <c r="E49" i="17" s="1"/>
  <c r="E50" i="17" s="1"/>
  <c r="E51" i="17" s="1"/>
  <c r="E53" i="17" s="1"/>
  <c r="E55" i="17" s="1"/>
  <c r="E15" i="21" s="1"/>
  <c r="AI46" i="17"/>
  <c r="AI52" i="17" s="1"/>
  <c r="AI36" i="17" s="1"/>
  <c r="AI37" i="17" s="1"/>
  <c r="AI38" i="17" s="1"/>
  <c r="AI39" i="17" s="1"/>
  <c r="AI49" i="17" s="1"/>
  <c r="AI50" i="17" s="1"/>
  <c r="AI51" i="17" s="1"/>
  <c r="AI53" i="17" s="1"/>
  <c r="AI55" i="17" s="1"/>
  <c r="E63" i="21" s="1"/>
  <c r="AW52" i="17"/>
  <c r="AW36" i="17" s="1"/>
  <c r="AW37" i="17" s="1"/>
  <c r="AW38" i="17" s="1"/>
  <c r="AW39" i="17" s="1"/>
  <c r="AW49" i="17" s="1"/>
  <c r="AW50" i="17" s="1"/>
  <c r="AW51" i="17" s="1"/>
  <c r="AW53" i="17" s="1"/>
  <c r="AW55" i="17" s="1"/>
  <c r="I79" i="21" s="1"/>
  <c r="AP28" i="10"/>
  <c r="AP30" i="10" s="1"/>
  <c r="AP45" i="10" s="1"/>
  <c r="AP27" i="10"/>
  <c r="AP29" i="10" s="1"/>
  <c r="L27" i="10"/>
  <c r="L29" i="10" s="1"/>
  <c r="L28" i="10"/>
  <c r="L30" i="10" s="1"/>
  <c r="L45" i="10" s="1"/>
  <c r="AZ28" i="10"/>
  <c r="AZ30" i="10" s="1"/>
  <c r="AZ45" i="10" s="1"/>
  <c r="AZ27" i="10"/>
  <c r="AZ29" i="10" s="1"/>
  <c r="BE52" i="16"/>
  <c r="BE36" i="16" s="1"/>
  <c r="BE37" i="16" s="1"/>
  <c r="BE38" i="16" s="1"/>
  <c r="BE39" i="16" s="1"/>
  <c r="BE49" i="16" s="1"/>
  <c r="BE50" i="16" s="1"/>
  <c r="BE51" i="16" s="1"/>
  <c r="BE53" i="16" s="1"/>
  <c r="BE55" i="16" s="1"/>
  <c r="G94" i="21" s="1"/>
  <c r="BC27" i="3"/>
  <c r="BC29" i="3" s="1"/>
  <c r="BC28" i="3"/>
  <c r="BC30" i="3" s="1"/>
  <c r="BC45" i="3" s="1"/>
  <c r="AJ46" i="3"/>
  <c r="AJ52" i="3" s="1"/>
  <c r="AJ36" i="3" s="1"/>
  <c r="AJ37" i="3" s="1"/>
  <c r="AJ38" i="3" s="1"/>
  <c r="AJ39" i="3" s="1"/>
  <c r="AJ49" i="3" s="1"/>
  <c r="AJ50" i="3" s="1"/>
  <c r="AJ51" i="3" s="1"/>
  <c r="AJ53" i="3" s="1"/>
  <c r="AJ55" i="3" s="1"/>
  <c r="F54" i="21" s="1"/>
  <c r="BB52" i="8"/>
  <c r="BB36" i="8" s="1"/>
  <c r="BB37" i="8" s="1"/>
  <c r="BB38" i="8" s="1"/>
  <c r="BB39" i="8" s="1"/>
  <c r="BB49" i="8" s="1"/>
  <c r="BB50" i="8" s="1"/>
  <c r="BB51" i="8" s="1"/>
  <c r="BB53" i="8" s="1"/>
  <c r="BB55" i="8" s="1"/>
  <c r="D88" i="21" s="1"/>
  <c r="G10" i="8"/>
  <c r="G35" i="8"/>
  <c r="G43" i="8" s="1"/>
  <c r="G46" i="8" s="1"/>
  <c r="G52" i="8" s="1"/>
  <c r="G36" i="8" s="1"/>
  <c r="G37" i="8" s="1"/>
  <c r="G38" i="8" s="1"/>
  <c r="G39" i="8" s="1"/>
  <c r="G49" i="8" s="1"/>
  <c r="G50" i="8" s="1"/>
  <c r="G51" i="8" s="1"/>
  <c r="G53" i="8" s="1"/>
  <c r="G55" i="8" s="1"/>
  <c r="G8" i="21" s="1"/>
  <c r="R52" i="17"/>
  <c r="R36" i="17" s="1"/>
  <c r="R37" i="17" s="1"/>
  <c r="R38" i="17" s="1"/>
  <c r="R39" i="17" s="1"/>
  <c r="R49" i="17" s="1"/>
  <c r="R50" i="17" s="1"/>
  <c r="R51" i="17" s="1"/>
  <c r="R53" i="17" s="1"/>
  <c r="R55" i="17" s="1"/>
  <c r="H31" i="21" s="1"/>
  <c r="BF52" i="17"/>
  <c r="BF36" i="17" s="1"/>
  <c r="BF37" i="17" s="1"/>
  <c r="BF38" i="17" s="1"/>
  <c r="BF39" i="17" s="1"/>
  <c r="BF49" i="17" s="1"/>
  <c r="BF50" i="17" s="1"/>
  <c r="BF51" i="17" s="1"/>
  <c r="BF53" i="17" s="1"/>
  <c r="BF55" i="17" s="1"/>
  <c r="H95" i="21" s="1"/>
  <c r="BA52" i="17"/>
  <c r="BA36" i="17" s="1"/>
  <c r="BA37" i="17" s="1"/>
  <c r="BA38" i="17" s="1"/>
  <c r="BA39" i="17" s="1"/>
  <c r="BA49" i="17" s="1"/>
  <c r="BA50" i="17" s="1"/>
  <c r="BA51" i="17" s="1"/>
  <c r="BA53" i="17" s="1"/>
  <c r="BA55" i="17" s="1"/>
  <c r="C95" i="21" s="1"/>
  <c r="F10" i="19"/>
  <c r="F35" i="19"/>
  <c r="F43" i="19" s="1"/>
  <c r="F46" i="19" s="1"/>
  <c r="F52" i="19" s="1"/>
  <c r="F36" i="19" s="1"/>
  <c r="F37" i="19" s="1"/>
  <c r="F38" i="19" s="1"/>
  <c r="F39" i="19" s="1"/>
  <c r="F49" i="19" s="1"/>
  <c r="F50" i="19" s="1"/>
  <c r="F51" i="19" s="1"/>
  <c r="F53" i="19" s="1"/>
  <c r="F55" i="19" s="1"/>
  <c r="F17" i="21" s="1"/>
  <c r="BF52" i="19"/>
  <c r="BF36" i="19" s="1"/>
  <c r="BF37" i="19" s="1"/>
  <c r="BF38" i="19" s="1"/>
  <c r="BF39" i="19" s="1"/>
  <c r="BF49" i="19" s="1"/>
  <c r="BF50" i="19" s="1"/>
  <c r="BF51" i="19" s="1"/>
  <c r="BF53" i="19" s="1"/>
  <c r="BF55" i="19" s="1"/>
  <c r="H97" i="21" s="1"/>
  <c r="P52" i="19"/>
  <c r="P36" i="19" s="1"/>
  <c r="P37" i="19" s="1"/>
  <c r="P38" i="19" s="1"/>
  <c r="P39" i="19" s="1"/>
  <c r="P49" i="19" s="1"/>
  <c r="P50" i="19" s="1"/>
  <c r="P51" i="19" s="1"/>
  <c r="P53" i="19" s="1"/>
  <c r="P55" i="19" s="1"/>
  <c r="F33" i="21" s="1"/>
  <c r="BE52" i="19"/>
  <c r="BE36" i="19" s="1"/>
  <c r="BE37" i="19" s="1"/>
  <c r="BE38" i="19" s="1"/>
  <c r="BE39" i="19" s="1"/>
  <c r="BE49" i="19" s="1"/>
  <c r="BE50" i="19" s="1"/>
  <c r="BE51" i="19" s="1"/>
  <c r="BE53" i="19" s="1"/>
  <c r="BE55" i="19" s="1"/>
  <c r="G97" i="21" s="1"/>
  <c r="AW28" i="9"/>
  <c r="AW30" i="9" s="1"/>
  <c r="AW45" i="9" s="1"/>
  <c r="AW46" i="9" s="1"/>
  <c r="AW27" i="9"/>
  <c r="AW29" i="9" s="1"/>
  <c r="BD46" i="10"/>
  <c r="AG46" i="9"/>
  <c r="AG52" i="9" s="1"/>
  <c r="AG36" i="9" s="1"/>
  <c r="AG37" i="9" s="1"/>
  <c r="AG38" i="9" s="1"/>
  <c r="AG39" i="9" s="1"/>
  <c r="AG49" i="9" s="1"/>
  <c r="AG50" i="9" s="1"/>
  <c r="AG51" i="9" s="1"/>
  <c r="AG53" i="9" s="1"/>
  <c r="AG55" i="9" s="1"/>
  <c r="C55" i="21" s="1"/>
  <c r="D35" i="11"/>
  <c r="D43" i="11" s="1"/>
  <c r="D46" i="11" s="1"/>
  <c r="D52" i="11" s="1"/>
  <c r="D36" i="11" s="1"/>
  <c r="D37" i="11" s="1"/>
  <c r="D38" i="11" s="1"/>
  <c r="D39" i="11" s="1"/>
  <c r="D49" i="11" s="1"/>
  <c r="D50" i="11" s="1"/>
  <c r="D51" i="11" s="1"/>
  <c r="D53" i="11" s="1"/>
  <c r="D55" i="11" s="1"/>
  <c r="D10" i="21" s="1"/>
  <c r="AH46" i="11"/>
  <c r="AH52" i="11" s="1"/>
  <c r="AH36" i="11" s="1"/>
  <c r="AH37" i="11" s="1"/>
  <c r="AH38" i="11" s="1"/>
  <c r="AH39" i="11" s="1"/>
  <c r="AH49" i="11" s="1"/>
  <c r="AH50" i="11" s="1"/>
  <c r="AH51" i="11" s="1"/>
  <c r="AH53" i="11" s="1"/>
  <c r="AH55" i="11" s="1"/>
  <c r="D58" i="21" s="1"/>
  <c r="AH46" i="3"/>
  <c r="AH52" i="3" s="1"/>
  <c r="AH36" i="3" s="1"/>
  <c r="AH37" i="3" s="1"/>
  <c r="AH38" i="3" s="1"/>
  <c r="AH39" i="3" s="1"/>
  <c r="AH49" i="3" s="1"/>
  <c r="AH50" i="3" s="1"/>
  <c r="AH51" i="3" s="1"/>
  <c r="AH53" i="3" s="1"/>
  <c r="AH55" i="3" s="1"/>
  <c r="D54" i="21" s="1"/>
  <c r="X46" i="3"/>
  <c r="X52" i="3" s="1"/>
  <c r="X36" i="3" s="1"/>
  <c r="X37" i="3" s="1"/>
  <c r="X38" i="3" s="1"/>
  <c r="X39" i="3" s="1"/>
  <c r="X49" i="3" s="1"/>
  <c r="X50" i="3" s="1"/>
  <c r="X51" i="3" s="1"/>
  <c r="X53" i="3" s="1"/>
  <c r="X55" i="3" s="1"/>
  <c r="D38" i="21" s="1"/>
  <c r="F35" i="11"/>
  <c r="F43" i="11" s="1"/>
  <c r="F46" i="11" s="1"/>
  <c r="F52" i="11" s="1"/>
  <c r="F36" i="11" s="1"/>
  <c r="F37" i="11" s="1"/>
  <c r="F38" i="11" s="1"/>
  <c r="F39" i="11" s="1"/>
  <c r="F49" i="11" s="1"/>
  <c r="F50" i="11" s="1"/>
  <c r="F51" i="11" s="1"/>
  <c r="F53" i="11" s="1"/>
  <c r="F55" i="11" s="1"/>
  <c r="F10" i="21" s="1"/>
  <c r="C109" i="21"/>
  <c r="C140" i="21" s="1"/>
  <c r="BA27" i="11"/>
  <c r="BA29" i="11" s="1"/>
  <c r="BA28" i="11"/>
  <c r="BA30" i="11" s="1"/>
  <c r="BA45" i="11" s="1"/>
  <c r="BA46" i="11" s="1"/>
  <c r="L28" i="12"/>
  <c r="L30" i="12" s="1"/>
  <c r="L45" i="12" s="1"/>
  <c r="L27" i="12"/>
  <c r="L29" i="12" s="1"/>
  <c r="AZ27" i="12"/>
  <c r="AZ29" i="12" s="1"/>
  <c r="AZ28" i="12"/>
  <c r="AZ30" i="12" s="1"/>
  <c r="AZ45" i="12" s="1"/>
  <c r="AQ28" i="13"/>
  <c r="AQ30" i="13" s="1"/>
  <c r="AQ45" i="13" s="1"/>
  <c r="AQ46" i="13" s="1"/>
  <c r="AQ27" i="13"/>
  <c r="AQ29" i="13" s="1"/>
  <c r="AP28" i="13"/>
  <c r="AP30" i="13" s="1"/>
  <c r="AP45" i="13" s="1"/>
  <c r="AP27" i="13"/>
  <c r="AP29" i="13" s="1"/>
  <c r="B124" i="21"/>
  <c r="B7" i="13"/>
  <c r="AF35" i="13" s="1"/>
  <c r="AF43" i="13" s="1"/>
  <c r="AF46" i="13" s="1"/>
  <c r="AF52" i="13" s="1"/>
  <c r="AF36" i="13" s="1"/>
  <c r="AF37" i="13" s="1"/>
  <c r="AF38" i="13" s="1"/>
  <c r="AF39" i="13" s="1"/>
  <c r="AF49" i="13" s="1"/>
  <c r="AF50" i="13" s="1"/>
  <c r="AF51" i="13" s="1"/>
  <c r="AF53" i="13" s="1"/>
  <c r="AF55" i="13" s="1"/>
  <c r="B60" i="21" s="1"/>
  <c r="B6" i="13"/>
  <c r="V35" i="13" s="1"/>
  <c r="V43" i="13" s="1"/>
  <c r="V46" i="13" s="1"/>
  <c r="V52" i="13" s="1"/>
  <c r="V36" i="13" s="1"/>
  <c r="V37" i="13" s="1"/>
  <c r="V38" i="13" s="1"/>
  <c r="V39" i="13" s="1"/>
  <c r="V49" i="13" s="1"/>
  <c r="V50" i="13" s="1"/>
  <c r="V51" i="13" s="1"/>
  <c r="V53" i="13" s="1"/>
  <c r="V55" i="13" s="1"/>
  <c r="B44" i="21" s="1"/>
  <c r="B4" i="13"/>
  <c r="B8" i="13"/>
  <c r="AP35" i="13" s="1"/>
  <c r="AP43" i="13" s="1"/>
  <c r="B5" i="13"/>
  <c r="L35" i="13" s="1"/>
  <c r="L43" i="13" s="1"/>
  <c r="B9" i="13"/>
  <c r="AZ35" i="13" s="1"/>
  <c r="AZ43" i="13" s="1"/>
  <c r="AZ27" i="13"/>
  <c r="AZ29" i="13" s="1"/>
  <c r="AZ28" i="13"/>
  <c r="AZ30" i="13" s="1"/>
  <c r="AZ45" i="13" s="1"/>
  <c r="B118" i="21"/>
  <c r="B9" i="3"/>
  <c r="AZ35" i="3" s="1"/>
  <c r="AZ43" i="3" s="1"/>
  <c r="AZ46" i="3" s="1"/>
  <c r="AZ52" i="3" s="1"/>
  <c r="AZ36" i="3" s="1"/>
  <c r="AZ37" i="3" s="1"/>
  <c r="AZ38" i="3" s="1"/>
  <c r="AZ39" i="3" s="1"/>
  <c r="AZ49" i="3" s="1"/>
  <c r="AZ50" i="3" s="1"/>
  <c r="AZ51" i="3" s="1"/>
  <c r="AZ53" i="3" s="1"/>
  <c r="AZ55" i="3" s="1"/>
  <c r="B86" i="21" s="1"/>
  <c r="B6" i="3"/>
  <c r="V35" i="3" s="1"/>
  <c r="V43" i="3" s="1"/>
  <c r="V46" i="3" s="1"/>
  <c r="V52" i="3" s="1"/>
  <c r="V36" i="3" s="1"/>
  <c r="V37" i="3" s="1"/>
  <c r="V38" i="3" s="1"/>
  <c r="V39" i="3" s="1"/>
  <c r="V49" i="3" s="1"/>
  <c r="V50" i="3" s="1"/>
  <c r="V51" i="3" s="1"/>
  <c r="V53" i="3" s="1"/>
  <c r="V55" i="3" s="1"/>
  <c r="B38" i="21" s="1"/>
  <c r="B7" i="3"/>
  <c r="AF35" i="3" s="1"/>
  <c r="AF43" i="3" s="1"/>
  <c r="AF46" i="3" s="1"/>
  <c r="AF52" i="3" s="1"/>
  <c r="AF36" i="3" s="1"/>
  <c r="AF37" i="3" s="1"/>
  <c r="AF38" i="3" s="1"/>
  <c r="AF39" i="3" s="1"/>
  <c r="AF49" i="3" s="1"/>
  <c r="AF50" i="3" s="1"/>
  <c r="AF51" i="3" s="1"/>
  <c r="AF53" i="3" s="1"/>
  <c r="AF55" i="3" s="1"/>
  <c r="B54" i="21" s="1"/>
  <c r="B5" i="3"/>
  <c r="L35" i="3" s="1"/>
  <c r="L43" i="3" s="1"/>
  <c r="B8" i="3"/>
  <c r="AP35" i="3" s="1"/>
  <c r="AP43" i="3" s="1"/>
  <c r="AU28" i="3"/>
  <c r="AU30" i="3" s="1"/>
  <c r="AU45" i="3" s="1"/>
  <c r="AU27" i="3"/>
  <c r="AU29" i="3" s="1"/>
  <c r="Q28" i="3"/>
  <c r="Q30" i="3" s="1"/>
  <c r="Q45" i="3" s="1"/>
  <c r="Q27" i="3"/>
  <c r="Q29" i="3" s="1"/>
  <c r="B121" i="21"/>
  <c r="B7" i="10"/>
  <c r="AF35" i="10" s="1"/>
  <c r="AF43" i="10" s="1"/>
  <c r="AF46" i="10" s="1"/>
  <c r="AF52" i="10" s="1"/>
  <c r="AF36" i="10" s="1"/>
  <c r="AF37" i="10" s="1"/>
  <c r="AF38" i="10" s="1"/>
  <c r="AF39" i="10" s="1"/>
  <c r="AF49" i="10" s="1"/>
  <c r="AF50" i="10" s="1"/>
  <c r="AF51" i="10" s="1"/>
  <c r="AF53" i="10" s="1"/>
  <c r="AF55" i="10" s="1"/>
  <c r="B57" i="21" s="1"/>
  <c r="B6" i="10"/>
  <c r="V35" i="10" s="1"/>
  <c r="V43" i="10" s="1"/>
  <c r="V46" i="10" s="1"/>
  <c r="B4" i="10"/>
  <c r="B8" i="10"/>
  <c r="AP35" i="10" s="1"/>
  <c r="AP43" i="10" s="1"/>
  <c r="B5" i="10"/>
  <c r="L35" i="10" s="1"/>
  <c r="L43" i="10" s="1"/>
  <c r="B9" i="10"/>
  <c r="AZ35" i="10" s="1"/>
  <c r="AZ43" i="10" s="1"/>
  <c r="AS28" i="10"/>
  <c r="AS30" i="10" s="1"/>
  <c r="AS45" i="10" s="1"/>
  <c r="AS27" i="10"/>
  <c r="AS29" i="10" s="1"/>
  <c r="BE28" i="10"/>
  <c r="BE30" i="10" s="1"/>
  <c r="BE45" i="10" s="1"/>
  <c r="BE27" i="10"/>
  <c r="BE29" i="10" s="1"/>
  <c r="H35" i="12"/>
  <c r="H43" i="12" s="1"/>
  <c r="H46" i="12" s="1"/>
  <c r="H52" i="12" s="1"/>
  <c r="H36" i="12" s="1"/>
  <c r="H37" i="12" s="1"/>
  <c r="H38" i="12" s="1"/>
  <c r="H39" i="12" s="1"/>
  <c r="H49" i="12" s="1"/>
  <c r="H50" i="12" s="1"/>
  <c r="H51" i="12" s="1"/>
  <c r="H53" i="12" s="1"/>
  <c r="H55" i="12" s="1"/>
  <c r="H11" i="21" s="1"/>
  <c r="I124" i="21"/>
  <c r="I7" i="13"/>
  <c r="AM35" i="13" s="1"/>
  <c r="AM43" i="13" s="1"/>
  <c r="AM46" i="13" s="1"/>
  <c r="AM52" i="13" s="1"/>
  <c r="AM36" i="13" s="1"/>
  <c r="AM37" i="13" s="1"/>
  <c r="AM38" i="13" s="1"/>
  <c r="AM39" i="13" s="1"/>
  <c r="AM49" i="13" s="1"/>
  <c r="AM50" i="13" s="1"/>
  <c r="AM51" i="13" s="1"/>
  <c r="AM53" i="13" s="1"/>
  <c r="AM55" i="13" s="1"/>
  <c r="I60" i="21" s="1"/>
  <c r="I6" i="13"/>
  <c r="AC35" i="13" s="1"/>
  <c r="AC43" i="13" s="1"/>
  <c r="AC46" i="13" s="1"/>
  <c r="AC52" i="13" s="1"/>
  <c r="AC36" i="13" s="1"/>
  <c r="AC37" i="13" s="1"/>
  <c r="AC38" i="13" s="1"/>
  <c r="AC39" i="13" s="1"/>
  <c r="AC49" i="13" s="1"/>
  <c r="AC50" i="13" s="1"/>
  <c r="AC51" i="13" s="1"/>
  <c r="AC53" i="13" s="1"/>
  <c r="AC55" i="13" s="1"/>
  <c r="I44" i="21" s="1"/>
  <c r="I4" i="13"/>
  <c r="I8" i="13"/>
  <c r="AW35" i="13" s="1"/>
  <c r="AW43" i="13" s="1"/>
  <c r="I5" i="13"/>
  <c r="S35" i="13" s="1"/>
  <c r="S43" i="13" s="1"/>
  <c r="I9" i="13"/>
  <c r="BG35" i="13" s="1"/>
  <c r="BG43" i="13" s="1"/>
  <c r="BG27" i="13"/>
  <c r="BG29" i="13" s="1"/>
  <c r="BG28" i="13"/>
  <c r="BG30" i="13" s="1"/>
  <c r="BG45" i="13" s="1"/>
  <c r="AW27" i="3"/>
  <c r="AW29" i="3" s="1"/>
  <c r="AW28" i="3"/>
  <c r="AW30" i="3" s="1"/>
  <c r="AW45" i="3" s="1"/>
  <c r="S45" i="3"/>
  <c r="AT28" i="3"/>
  <c r="AT30" i="3" s="1"/>
  <c r="AT45" i="3" s="1"/>
  <c r="AT46" i="3" s="1"/>
  <c r="AT27" i="3"/>
  <c r="AT29" i="3" s="1"/>
  <c r="BB46" i="19"/>
  <c r="BB52" i="19" s="1"/>
  <c r="BB36" i="19" s="1"/>
  <c r="BB37" i="19" s="1"/>
  <c r="BB38" i="19" s="1"/>
  <c r="BB39" i="19" s="1"/>
  <c r="BB49" i="19" s="1"/>
  <c r="BB50" i="19" s="1"/>
  <c r="BB51" i="19" s="1"/>
  <c r="BB53" i="19" s="1"/>
  <c r="BB55" i="19" s="1"/>
  <c r="D97" i="21" s="1"/>
  <c r="L28" i="9"/>
  <c r="L30" i="9" s="1"/>
  <c r="L45" i="9" s="1"/>
  <c r="L27" i="9"/>
  <c r="L29" i="9" s="1"/>
  <c r="AZ27" i="9"/>
  <c r="AZ29" i="9" s="1"/>
  <c r="AZ28" i="9"/>
  <c r="AZ30" i="9" s="1"/>
  <c r="AZ45" i="9" s="1"/>
  <c r="AZ46" i="9" s="1"/>
  <c r="AR28" i="9"/>
  <c r="AR30" i="9" s="1"/>
  <c r="AR45" i="9" s="1"/>
  <c r="AR27" i="9"/>
  <c r="AR29" i="9" s="1"/>
  <c r="AQ46" i="19"/>
  <c r="AQ52" i="19" s="1"/>
  <c r="AQ36" i="19" s="1"/>
  <c r="AQ37" i="19" s="1"/>
  <c r="AQ38" i="19" s="1"/>
  <c r="AQ39" i="19" s="1"/>
  <c r="AQ49" i="19" s="1"/>
  <c r="AQ50" i="19" s="1"/>
  <c r="AQ51" i="19" s="1"/>
  <c r="AQ53" i="19" s="1"/>
  <c r="AQ55" i="19" s="1"/>
  <c r="C81" i="21" s="1"/>
  <c r="C30" i="9"/>
  <c r="C29" i="9"/>
  <c r="AQ27" i="9"/>
  <c r="AQ29" i="9" s="1"/>
  <c r="AQ28" i="9"/>
  <c r="AQ30" i="9" s="1"/>
  <c r="AQ45" i="9" s="1"/>
  <c r="AQ46" i="9" s="1"/>
  <c r="D10" i="10"/>
  <c r="D35" i="10"/>
  <c r="D43" i="10" s="1"/>
  <c r="D46" i="10" s="1"/>
  <c r="D52" i="10" s="1"/>
  <c r="D36" i="10" s="1"/>
  <c r="D37" i="10" s="1"/>
  <c r="D38" i="10" s="1"/>
  <c r="D39" i="10" s="1"/>
  <c r="D49" i="10" s="1"/>
  <c r="D50" i="10" s="1"/>
  <c r="D51" i="10" s="1"/>
  <c r="D53" i="10" s="1"/>
  <c r="D55" i="10" s="1"/>
  <c r="D9" i="21" s="1"/>
  <c r="G35" i="11"/>
  <c r="G43" i="11" s="1"/>
  <c r="G46" i="11" s="1"/>
  <c r="G52" i="11" s="1"/>
  <c r="G36" i="11" s="1"/>
  <c r="G37" i="11" s="1"/>
  <c r="G38" i="11" s="1"/>
  <c r="G39" i="11" s="1"/>
  <c r="G49" i="11" s="1"/>
  <c r="G50" i="11" s="1"/>
  <c r="G51" i="11" s="1"/>
  <c r="G53" i="11" s="1"/>
  <c r="G55" i="11" s="1"/>
  <c r="G10" i="21" s="1"/>
  <c r="AT28" i="11"/>
  <c r="AT30" i="11" s="1"/>
  <c r="AT45" i="11" s="1"/>
  <c r="AT27" i="11"/>
  <c r="AT29" i="11" s="1"/>
  <c r="P28" i="11"/>
  <c r="P30" i="11" s="1"/>
  <c r="P45" i="11" s="1"/>
  <c r="P27" i="11"/>
  <c r="P29" i="11" s="1"/>
  <c r="BD28" i="11"/>
  <c r="BD30" i="11" s="1"/>
  <c r="BD45" i="11" s="1"/>
  <c r="BD27" i="11"/>
  <c r="BD29" i="11" s="1"/>
  <c r="Q28" i="13"/>
  <c r="Q30" i="13" s="1"/>
  <c r="Q45" i="13" s="1"/>
  <c r="Q27" i="13"/>
  <c r="Q29" i="13" s="1"/>
  <c r="AF46" i="8"/>
  <c r="AF52" i="8" s="1"/>
  <c r="AF36" i="8" s="1"/>
  <c r="AF37" i="8" s="1"/>
  <c r="AF38" i="8" s="1"/>
  <c r="AF39" i="8" s="1"/>
  <c r="AF49" i="8" s="1"/>
  <c r="AF50" i="8" s="1"/>
  <c r="AF51" i="8" s="1"/>
  <c r="AF53" i="8" s="1"/>
  <c r="AF55" i="8" s="1"/>
  <c r="B56" i="21" s="1"/>
  <c r="V46" i="8"/>
  <c r="V52" i="8" s="1"/>
  <c r="V36" i="8" s="1"/>
  <c r="V37" i="8" s="1"/>
  <c r="V38" i="8" s="1"/>
  <c r="V39" i="8" s="1"/>
  <c r="V49" i="8" s="1"/>
  <c r="V50" i="8" s="1"/>
  <c r="V51" i="8" s="1"/>
  <c r="V53" i="8" s="1"/>
  <c r="V55" i="8" s="1"/>
  <c r="B40" i="21" s="1"/>
  <c r="I10" i="17"/>
  <c r="I35" i="17"/>
  <c r="I43" i="17" s="1"/>
  <c r="I46" i="17" s="1"/>
  <c r="I52" i="17" s="1"/>
  <c r="I36" i="17" s="1"/>
  <c r="I37" i="17" s="1"/>
  <c r="I38" i="17" s="1"/>
  <c r="I39" i="17" s="1"/>
  <c r="I49" i="17" s="1"/>
  <c r="I50" i="17" s="1"/>
  <c r="I51" i="17" s="1"/>
  <c r="I53" i="17" s="1"/>
  <c r="I55" i="17" s="1"/>
  <c r="I15" i="21" s="1"/>
  <c r="O27" i="10"/>
  <c r="O29" i="10" s="1"/>
  <c r="O28" i="10"/>
  <c r="O30" i="10" s="1"/>
  <c r="O45" i="10" s="1"/>
  <c r="Q28" i="10"/>
  <c r="Q30" i="10" s="1"/>
  <c r="Q45" i="10" s="1"/>
  <c r="Q27" i="10"/>
  <c r="Q29" i="10" s="1"/>
  <c r="AS27" i="11"/>
  <c r="AS29" i="11" s="1"/>
  <c r="AS28" i="11"/>
  <c r="AS30" i="11" s="1"/>
  <c r="AS45" i="11" s="1"/>
  <c r="E122" i="21"/>
  <c r="E7" i="11"/>
  <c r="AI35" i="11" s="1"/>
  <c r="AI43" i="11" s="1"/>
  <c r="AI46" i="11" s="1"/>
  <c r="AI52" i="11" s="1"/>
  <c r="AI36" i="11" s="1"/>
  <c r="AI37" i="11" s="1"/>
  <c r="AI38" i="11" s="1"/>
  <c r="AI39" i="11" s="1"/>
  <c r="AI49" i="11" s="1"/>
  <c r="AI50" i="11" s="1"/>
  <c r="AI51" i="11" s="1"/>
  <c r="AI53" i="11" s="1"/>
  <c r="AI55" i="11" s="1"/>
  <c r="E58" i="21" s="1"/>
  <c r="E6" i="11"/>
  <c r="Y35" i="11" s="1"/>
  <c r="Y43" i="11" s="1"/>
  <c r="Y46" i="11" s="1"/>
  <c r="Y52" i="11" s="1"/>
  <c r="Y36" i="11" s="1"/>
  <c r="Y37" i="11" s="1"/>
  <c r="Y38" i="11" s="1"/>
  <c r="Y39" i="11" s="1"/>
  <c r="Y49" i="11" s="1"/>
  <c r="Y50" i="11" s="1"/>
  <c r="Y51" i="11" s="1"/>
  <c r="Y53" i="11" s="1"/>
  <c r="Y55" i="11" s="1"/>
  <c r="E42" i="21" s="1"/>
  <c r="E4" i="11"/>
  <c r="E8" i="11"/>
  <c r="AS35" i="11" s="1"/>
  <c r="AS43" i="11" s="1"/>
  <c r="E5" i="11"/>
  <c r="O35" i="11" s="1"/>
  <c r="O43" i="11" s="1"/>
  <c r="E9" i="11"/>
  <c r="BC35" i="11" s="1"/>
  <c r="BC43" i="11" s="1"/>
  <c r="BC27" i="11"/>
  <c r="BC29" i="11" s="1"/>
  <c r="BC28" i="11"/>
  <c r="BC30" i="11" s="1"/>
  <c r="BC45" i="11" s="1"/>
  <c r="N28" i="11"/>
  <c r="N30" i="11" s="1"/>
  <c r="N45" i="11" s="1"/>
  <c r="N27" i="11"/>
  <c r="N29" i="11" s="1"/>
  <c r="AS28" i="12"/>
  <c r="AS30" i="12" s="1"/>
  <c r="AS45" i="12" s="1"/>
  <c r="AS27" i="12"/>
  <c r="AS29" i="12" s="1"/>
  <c r="O28" i="12"/>
  <c r="O30" i="12" s="1"/>
  <c r="O45" i="12" s="1"/>
  <c r="O27" i="12"/>
  <c r="O29" i="12" s="1"/>
  <c r="BC28" i="12"/>
  <c r="BC30" i="12" s="1"/>
  <c r="BC45" i="12" s="1"/>
  <c r="BC27" i="12"/>
  <c r="BC29" i="12" s="1"/>
  <c r="BB27" i="12"/>
  <c r="BB29" i="12" s="1"/>
  <c r="BB28" i="12"/>
  <c r="BB30" i="12" s="1"/>
  <c r="BB45" i="12" s="1"/>
  <c r="BB46" i="12" s="1"/>
  <c r="I35" i="9"/>
  <c r="I43" i="9" s="1"/>
  <c r="I46" i="9" s="1"/>
  <c r="I52" i="9" s="1"/>
  <c r="I36" i="9" s="1"/>
  <c r="I37" i="9" s="1"/>
  <c r="I38" i="9" s="1"/>
  <c r="I39" i="9" s="1"/>
  <c r="I49" i="9" s="1"/>
  <c r="I50" i="9" s="1"/>
  <c r="I51" i="9" s="1"/>
  <c r="I53" i="9" s="1"/>
  <c r="I55" i="9" s="1"/>
  <c r="I7" i="21" s="1"/>
  <c r="P28" i="9"/>
  <c r="P30" i="9" s="1"/>
  <c r="P45" i="9" s="1"/>
  <c r="P27" i="9"/>
  <c r="P29" i="9" s="1"/>
  <c r="F119" i="21"/>
  <c r="F7" i="9"/>
  <c r="AJ35" i="9" s="1"/>
  <c r="AJ43" i="9" s="1"/>
  <c r="AJ46" i="9" s="1"/>
  <c r="AJ52" i="9" s="1"/>
  <c r="AJ36" i="9" s="1"/>
  <c r="AJ37" i="9" s="1"/>
  <c r="AJ38" i="9" s="1"/>
  <c r="AJ39" i="9" s="1"/>
  <c r="AJ49" i="9" s="1"/>
  <c r="AJ50" i="9" s="1"/>
  <c r="AJ51" i="9" s="1"/>
  <c r="AJ53" i="9" s="1"/>
  <c r="AJ55" i="9" s="1"/>
  <c r="F55" i="21" s="1"/>
  <c r="F6" i="9"/>
  <c r="Z35" i="9" s="1"/>
  <c r="Z43" i="9" s="1"/>
  <c r="Z46" i="9" s="1"/>
  <c r="Z52" i="9" s="1"/>
  <c r="Z36" i="9" s="1"/>
  <c r="Z37" i="9" s="1"/>
  <c r="Z38" i="9" s="1"/>
  <c r="Z39" i="9" s="1"/>
  <c r="Z49" i="9" s="1"/>
  <c r="Z50" i="9" s="1"/>
  <c r="Z51" i="9" s="1"/>
  <c r="Z53" i="9" s="1"/>
  <c r="Z55" i="9" s="1"/>
  <c r="F39" i="21" s="1"/>
  <c r="F4" i="9"/>
  <c r="F8" i="9"/>
  <c r="AT35" i="9" s="1"/>
  <c r="AT43" i="9" s="1"/>
  <c r="F5" i="9"/>
  <c r="P35" i="9" s="1"/>
  <c r="P43" i="9" s="1"/>
  <c r="F9" i="9"/>
  <c r="BD35" i="9" s="1"/>
  <c r="BD43" i="9" s="1"/>
  <c r="BD27" i="9"/>
  <c r="BD29" i="9" s="1"/>
  <c r="BD28" i="9"/>
  <c r="BD30" i="9" s="1"/>
  <c r="BD45" i="9" s="1"/>
  <c r="Q28" i="9"/>
  <c r="Q30" i="9" s="1"/>
  <c r="Q45" i="9" s="1"/>
  <c r="Q27" i="9"/>
  <c r="Q29" i="9" s="1"/>
  <c r="H10" i="19"/>
  <c r="H35" i="19"/>
  <c r="H43" i="19" s="1"/>
  <c r="H46" i="19" s="1"/>
  <c r="H52" i="19" s="1"/>
  <c r="H36" i="19" s="1"/>
  <c r="H37" i="19" s="1"/>
  <c r="H38" i="19" s="1"/>
  <c r="H39" i="19" s="1"/>
  <c r="H49" i="19" s="1"/>
  <c r="H50" i="19" s="1"/>
  <c r="H51" i="19" s="1"/>
  <c r="H53" i="19" s="1"/>
  <c r="H55" i="19" s="1"/>
  <c r="H17" i="21" s="1"/>
  <c r="Q52" i="19"/>
  <c r="Q36" i="19" s="1"/>
  <c r="Q37" i="19" s="1"/>
  <c r="Q38" i="19" s="1"/>
  <c r="Q39" i="19" s="1"/>
  <c r="Q49" i="19" s="1"/>
  <c r="Q50" i="19" s="1"/>
  <c r="Q51" i="19" s="1"/>
  <c r="Q53" i="19" s="1"/>
  <c r="Q55" i="19" s="1"/>
  <c r="G33" i="21" s="1"/>
  <c r="N28" i="10"/>
  <c r="N30" i="10" s="1"/>
  <c r="N45" i="10" s="1"/>
  <c r="N46" i="10" s="1"/>
  <c r="N27" i="10"/>
  <c r="N29" i="10" s="1"/>
  <c r="BB27" i="10"/>
  <c r="BB29" i="10" s="1"/>
  <c r="BB28" i="10"/>
  <c r="BB30" i="10" s="1"/>
  <c r="BB45" i="10" s="1"/>
  <c r="BB46" i="10" s="1"/>
  <c r="B122" i="21"/>
  <c r="B7" i="11"/>
  <c r="AF35" i="11" s="1"/>
  <c r="AF43" i="11" s="1"/>
  <c r="AF46" i="11" s="1"/>
  <c r="AF52" i="11" s="1"/>
  <c r="AF36" i="11" s="1"/>
  <c r="AF37" i="11" s="1"/>
  <c r="AF38" i="11" s="1"/>
  <c r="AF39" i="11" s="1"/>
  <c r="AF49" i="11" s="1"/>
  <c r="AF50" i="11" s="1"/>
  <c r="AF51" i="11" s="1"/>
  <c r="AF53" i="11" s="1"/>
  <c r="AF55" i="11" s="1"/>
  <c r="B58" i="21" s="1"/>
  <c r="B6" i="11"/>
  <c r="V35" i="11" s="1"/>
  <c r="V43" i="11" s="1"/>
  <c r="V46" i="11" s="1"/>
  <c r="V52" i="11" s="1"/>
  <c r="V36" i="11" s="1"/>
  <c r="V37" i="11" s="1"/>
  <c r="V38" i="11" s="1"/>
  <c r="V39" i="11" s="1"/>
  <c r="V49" i="11" s="1"/>
  <c r="V50" i="11" s="1"/>
  <c r="V51" i="11" s="1"/>
  <c r="V53" i="11" s="1"/>
  <c r="V55" i="11" s="1"/>
  <c r="B42" i="21" s="1"/>
  <c r="B4" i="11"/>
  <c r="B8" i="11"/>
  <c r="AP35" i="11" s="1"/>
  <c r="AP43" i="11" s="1"/>
  <c r="B5" i="11"/>
  <c r="L35" i="11" s="1"/>
  <c r="L43" i="11" s="1"/>
  <c r="B9" i="11"/>
  <c r="AZ35" i="11" s="1"/>
  <c r="AZ43" i="11" s="1"/>
  <c r="M27" i="12"/>
  <c r="M29" i="12" s="1"/>
  <c r="M28" i="12"/>
  <c r="M30" i="12" s="1"/>
  <c r="M45" i="12" s="1"/>
  <c r="M46" i="12" s="1"/>
  <c r="C118" i="21"/>
  <c r="C7" i="3"/>
  <c r="AG35" i="3" s="1"/>
  <c r="AG43" i="3" s="1"/>
  <c r="AG46" i="3" s="1"/>
  <c r="AG52" i="3" s="1"/>
  <c r="AG36" i="3" s="1"/>
  <c r="AG37" i="3" s="1"/>
  <c r="AG38" i="3" s="1"/>
  <c r="AG39" i="3" s="1"/>
  <c r="AG49" i="3" s="1"/>
  <c r="AG50" i="3" s="1"/>
  <c r="AG51" i="3" s="1"/>
  <c r="AG53" i="3" s="1"/>
  <c r="AG55" i="3" s="1"/>
  <c r="C54" i="21" s="1"/>
  <c r="C6" i="3"/>
  <c r="W35" i="3" s="1"/>
  <c r="W43" i="3" s="1"/>
  <c r="W46" i="3" s="1"/>
  <c r="W52" i="3" s="1"/>
  <c r="W36" i="3" s="1"/>
  <c r="W37" i="3" s="1"/>
  <c r="W38" i="3" s="1"/>
  <c r="W39" i="3" s="1"/>
  <c r="W49" i="3" s="1"/>
  <c r="W50" i="3" s="1"/>
  <c r="W51" i="3" s="1"/>
  <c r="W53" i="3" s="1"/>
  <c r="W55" i="3" s="1"/>
  <c r="C38" i="21" s="1"/>
  <c r="C4" i="3"/>
  <c r="C8" i="3"/>
  <c r="AQ35" i="3" s="1"/>
  <c r="AQ43" i="3" s="1"/>
  <c r="C5" i="3"/>
  <c r="M35" i="3" s="1"/>
  <c r="M43" i="3" s="1"/>
  <c r="C9" i="3"/>
  <c r="BA35" i="3" s="1"/>
  <c r="BA43" i="3" s="1"/>
  <c r="BE46" i="8"/>
  <c r="BE52" i="8" s="1"/>
  <c r="BE36" i="8" s="1"/>
  <c r="BE37" i="8" s="1"/>
  <c r="BE38" i="8" s="1"/>
  <c r="BE39" i="8" s="1"/>
  <c r="BE49" i="8" s="1"/>
  <c r="BE50" i="8" s="1"/>
  <c r="BE51" i="8" s="1"/>
  <c r="BE53" i="8" s="1"/>
  <c r="BE55" i="8" s="1"/>
  <c r="G88" i="21" s="1"/>
  <c r="BD52" i="17"/>
  <c r="BD36" i="17" s="1"/>
  <c r="BD37" i="17" s="1"/>
  <c r="BD38" i="17" s="1"/>
  <c r="BD39" i="17" s="1"/>
  <c r="BD49" i="17" s="1"/>
  <c r="BD50" i="17" s="1"/>
  <c r="BD51" i="17" s="1"/>
  <c r="BD53" i="17" s="1"/>
  <c r="BD55" i="17" s="1"/>
  <c r="F95" i="21" s="1"/>
  <c r="AS46" i="17"/>
  <c r="AS52" i="17" s="1"/>
  <c r="AS36" i="17" s="1"/>
  <c r="AS37" i="17" s="1"/>
  <c r="AS38" i="17" s="1"/>
  <c r="AS39" i="17" s="1"/>
  <c r="AS49" i="17" s="1"/>
  <c r="AS50" i="17" s="1"/>
  <c r="AS51" i="17" s="1"/>
  <c r="AS53" i="17" s="1"/>
  <c r="AS55" i="17" s="1"/>
  <c r="E79" i="21" s="1"/>
  <c r="S45" i="11"/>
  <c r="S46" i="11" s="1"/>
  <c r="BG28" i="11"/>
  <c r="BG30" i="11" s="1"/>
  <c r="BG45" i="11" s="1"/>
  <c r="BG46" i="11" s="1"/>
  <c r="BG27" i="11"/>
  <c r="BG29" i="11" s="1"/>
  <c r="R27" i="11"/>
  <c r="R29" i="11" s="1"/>
  <c r="R28" i="11"/>
  <c r="R30" i="11" s="1"/>
  <c r="R45" i="11" s="1"/>
  <c r="AW28" i="12"/>
  <c r="AW30" i="12" s="1"/>
  <c r="AW45" i="12" s="1"/>
  <c r="AW27" i="12"/>
  <c r="AW29" i="12" s="1"/>
  <c r="S45" i="12"/>
  <c r="BG28" i="12"/>
  <c r="BG30" i="12" s="1"/>
  <c r="BG45" i="12" s="1"/>
  <c r="BG27" i="12"/>
  <c r="BG29" i="12" s="1"/>
  <c r="BF27" i="12"/>
  <c r="BF29" i="12" s="1"/>
  <c r="BF28" i="12"/>
  <c r="BF30" i="12" s="1"/>
  <c r="BF45" i="12" s="1"/>
  <c r="H124" i="21"/>
  <c r="H7" i="13"/>
  <c r="AL35" i="13" s="1"/>
  <c r="AL43" i="13" s="1"/>
  <c r="AL46" i="13" s="1"/>
  <c r="AL52" i="13" s="1"/>
  <c r="AL36" i="13" s="1"/>
  <c r="AL37" i="13" s="1"/>
  <c r="AL38" i="13" s="1"/>
  <c r="AL39" i="13" s="1"/>
  <c r="AL49" i="13" s="1"/>
  <c r="AL50" i="13" s="1"/>
  <c r="AL51" i="13" s="1"/>
  <c r="AL53" i="13" s="1"/>
  <c r="AL55" i="13" s="1"/>
  <c r="H60" i="21" s="1"/>
  <c r="H6" i="13"/>
  <c r="AB35" i="13" s="1"/>
  <c r="AB43" i="13" s="1"/>
  <c r="AB46" i="13" s="1"/>
  <c r="AB52" i="13" s="1"/>
  <c r="AB36" i="13" s="1"/>
  <c r="AB37" i="13" s="1"/>
  <c r="AB38" i="13" s="1"/>
  <c r="AB39" i="13" s="1"/>
  <c r="AB49" i="13" s="1"/>
  <c r="AB50" i="13" s="1"/>
  <c r="AB51" i="13" s="1"/>
  <c r="AB53" i="13" s="1"/>
  <c r="AB55" i="13" s="1"/>
  <c r="H44" i="21" s="1"/>
  <c r="H4" i="13"/>
  <c r="H8" i="13"/>
  <c r="AV35" i="13" s="1"/>
  <c r="AV43" i="13" s="1"/>
  <c r="H5" i="13"/>
  <c r="R35" i="13" s="1"/>
  <c r="R43" i="13" s="1"/>
  <c r="H9" i="13"/>
  <c r="BF35" i="13" s="1"/>
  <c r="BF43" i="13" s="1"/>
  <c r="BF27" i="13"/>
  <c r="BF29" i="13" s="1"/>
  <c r="BF28" i="13"/>
  <c r="BF30" i="13" s="1"/>
  <c r="BF45" i="13" s="1"/>
  <c r="BB52" i="16"/>
  <c r="BB36" i="16" s="1"/>
  <c r="BB37" i="16" s="1"/>
  <c r="BB38" i="16" s="1"/>
  <c r="BB39" i="16" s="1"/>
  <c r="BB49" i="16" s="1"/>
  <c r="BB50" i="16" s="1"/>
  <c r="BB51" i="16" s="1"/>
  <c r="BB53" i="16" s="1"/>
  <c r="BB55" i="16" s="1"/>
  <c r="D94" i="21" s="1"/>
  <c r="BD28" i="3"/>
  <c r="BD30" i="3" s="1"/>
  <c r="BD45" i="3" s="1"/>
  <c r="BD46" i="3" s="1"/>
  <c r="BD27" i="3"/>
  <c r="BD29" i="3" s="1"/>
  <c r="E8" i="3"/>
  <c r="AS35" i="3" s="1"/>
  <c r="AS43" i="3" s="1"/>
  <c r="AS46" i="3" s="1"/>
  <c r="AS52" i="3" s="1"/>
  <c r="AS36" i="3" s="1"/>
  <c r="AS37" i="3" s="1"/>
  <c r="AS38" i="3" s="1"/>
  <c r="AS39" i="3" s="1"/>
  <c r="AS49" i="3" s="1"/>
  <c r="AS50" i="3" s="1"/>
  <c r="AS51" i="3" s="1"/>
  <c r="AS53" i="3" s="1"/>
  <c r="AS55" i="3" s="1"/>
  <c r="E70" i="21" s="1"/>
  <c r="E118" i="21"/>
  <c r="E7" i="3"/>
  <c r="AI35" i="3" s="1"/>
  <c r="AI43" i="3" s="1"/>
  <c r="AI46" i="3" s="1"/>
  <c r="AI52" i="3" s="1"/>
  <c r="AI36" i="3" s="1"/>
  <c r="AI37" i="3" s="1"/>
  <c r="AI38" i="3" s="1"/>
  <c r="AI39" i="3" s="1"/>
  <c r="AI49" i="3" s="1"/>
  <c r="AI50" i="3" s="1"/>
  <c r="AI51" i="3" s="1"/>
  <c r="AI53" i="3" s="1"/>
  <c r="AI55" i="3" s="1"/>
  <c r="E54" i="21" s="1"/>
  <c r="E6" i="3"/>
  <c r="Y35" i="3" s="1"/>
  <c r="Y43" i="3" s="1"/>
  <c r="Y46" i="3" s="1"/>
  <c r="Y52" i="3" s="1"/>
  <c r="Y36" i="3" s="1"/>
  <c r="Y37" i="3" s="1"/>
  <c r="Y38" i="3" s="1"/>
  <c r="Y39" i="3" s="1"/>
  <c r="Y49" i="3" s="1"/>
  <c r="Y50" i="3" s="1"/>
  <c r="Y51" i="3" s="1"/>
  <c r="Y53" i="3" s="1"/>
  <c r="Y55" i="3" s="1"/>
  <c r="E38" i="21" s="1"/>
  <c r="E4" i="3"/>
  <c r="E5" i="3"/>
  <c r="O35" i="3" s="1"/>
  <c r="O43" i="3" s="1"/>
  <c r="E9" i="3"/>
  <c r="BC35" i="3" s="1"/>
  <c r="BC43" i="3" s="1"/>
  <c r="AS28" i="9"/>
  <c r="AS30" i="9" s="1"/>
  <c r="AS45" i="9" s="1"/>
  <c r="AS27" i="9"/>
  <c r="AS29" i="9" s="1"/>
  <c r="E119" i="21"/>
  <c r="E7" i="9"/>
  <c r="AI35" i="9" s="1"/>
  <c r="AI43" i="9" s="1"/>
  <c r="AI46" i="9" s="1"/>
  <c r="AI52" i="9" s="1"/>
  <c r="AI36" i="9" s="1"/>
  <c r="AI37" i="9" s="1"/>
  <c r="AI38" i="9" s="1"/>
  <c r="AI39" i="9" s="1"/>
  <c r="AI49" i="9" s="1"/>
  <c r="AI50" i="9" s="1"/>
  <c r="AI51" i="9" s="1"/>
  <c r="AI53" i="9" s="1"/>
  <c r="AI55" i="9" s="1"/>
  <c r="E55" i="21" s="1"/>
  <c r="E6" i="9"/>
  <c r="Y35" i="9" s="1"/>
  <c r="Y43" i="9" s="1"/>
  <c r="Y46" i="9" s="1"/>
  <c r="Y52" i="9" s="1"/>
  <c r="Y36" i="9" s="1"/>
  <c r="Y37" i="9" s="1"/>
  <c r="Y38" i="9" s="1"/>
  <c r="Y39" i="9" s="1"/>
  <c r="Y49" i="9" s="1"/>
  <c r="Y50" i="9" s="1"/>
  <c r="Y51" i="9" s="1"/>
  <c r="Y53" i="9" s="1"/>
  <c r="Y55" i="9" s="1"/>
  <c r="E39" i="21" s="1"/>
  <c r="E4" i="9"/>
  <c r="E8" i="9"/>
  <c r="AS35" i="9" s="1"/>
  <c r="AS43" i="9" s="1"/>
  <c r="AS46" i="9" s="1"/>
  <c r="E5" i="9"/>
  <c r="O35" i="9" s="1"/>
  <c r="O43" i="9" s="1"/>
  <c r="E9" i="9"/>
  <c r="BC35" i="9" s="1"/>
  <c r="BC43" i="9" s="1"/>
  <c r="BC28" i="9"/>
  <c r="BC30" i="9" s="1"/>
  <c r="BC45" i="9" s="1"/>
  <c r="BC27" i="9"/>
  <c r="BC29" i="9" s="1"/>
  <c r="BE28" i="9"/>
  <c r="BE30" i="9" s="1"/>
  <c r="BE45" i="9" s="1"/>
  <c r="BE46" i="9" s="1"/>
  <c r="BE27" i="9"/>
  <c r="BE29" i="9" s="1"/>
  <c r="BD46" i="20"/>
  <c r="BD52" i="20" s="1"/>
  <c r="BD36" i="20" s="1"/>
  <c r="BD37" i="20" s="1"/>
  <c r="BD38" i="20" s="1"/>
  <c r="BD39" i="20" s="1"/>
  <c r="BD49" i="20" s="1"/>
  <c r="BD50" i="20" s="1"/>
  <c r="BD51" i="20" s="1"/>
  <c r="BD53" i="20" s="1"/>
  <c r="BD55" i="20" s="1"/>
  <c r="F98" i="21" s="1"/>
  <c r="BD46" i="19"/>
  <c r="BD52" i="19" s="1"/>
  <c r="BD36" i="19" s="1"/>
  <c r="BD37" i="19" s="1"/>
  <c r="BD38" i="19" s="1"/>
  <c r="BD39" i="19" s="1"/>
  <c r="BD49" i="19" s="1"/>
  <c r="BD50" i="19" s="1"/>
  <c r="BD51" i="19" s="1"/>
  <c r="BD53" i="19" s="1"/>
  <c r="BD55" i="19" s="1"/>
  <c r="F97" i="21" s="1"/>
  <c r="AV27" i="10"/>
  <c r="AV29" i="10" s="1"/>
  <c r="AV28" i="10"/>
  <c r="AV30" i="10" s="1"/>
  <c r="AV45" i="10" s="1"/>
  <c r="H121" i="21"/>
  <c r="H7" i="10"/>
  <c r="AL35" i="10" s="1"/>
  <c r="AL43" i="10" s="1"/>
  <c r="AL46" i="10" s="1"/>
  <c r="AL52" i="10" s="1"/>
  <c r="AL36" i="10" s="1"/>
  <c r="AL37" i="10" s="1"/>
  <c r="AL38" i="10" s="1"/>
  <c r="AL39" i="10" s="1"/>
  <c r="AL49" i="10" s="1"/>
  <c r="AL50" i="10" s="1"/>
  <c r="AL51" i="10" s="1"/>
  <c r="AL53" i="10" s="1"/>
  <c r="AL55" i="10" s="1"/>
  <c r="H57" i="21" s="1"/>
  <c r="H6" i="10"/>
  <c r="AB35" i="10" s="1"/>
  <c r="AB43" i="10" s="1"/>
  <c r="AB46" i="10" s="1"/>
  <c r="H4" i="10"/>
  <c r="H8" i="10"/>
  <c r="AV35" i="10" s="1"/>
  <c r="AV43" i="10" s="1"/>
  <c r="H5" i="10"/>
  <c r="R35" i="10" s="1"/>
  <c r="R43" i="10" s="1"/>
  <c r="H9" i="10"/>
  <c r="BF35" i="10" s="1"/>
  <c r="BF43" i="10" s="1"/>
  <c r="BF27" i="10"/>
  <c r="BF29" i="10" s="1"/>
  <c r="BF28" i="10"/>
  <c r="BF30" i="10" s="1"/>
  <c r="BF45" i="10" s="1"/>
  <c r="BG27" i="10"/>
  <c r="BG29" i="10" s="1"/>
  <c r="BG28" i="10"/>
  <c r="BG30" i="10" s="1"/>
  <c r="BG45" i="10" s="1"/>
  <c r="AQ28" i="10"/>
  <c r="AQ30" i="10" s="1"/>
  <c r="AQ45" i="10" s="1"/>
  <c r="AQ27" i="10"/>
  <c r="AQ29" i="10" s="1"/>
  <c r="W46" i="11"/>
  <c r="W52" i="11" s="1"/>
  <c r="W36" i="11" s="1"/>
  <c r="W37" i="11" s="1"/>
  <c r="W38" i="11" s="1"/>
  <c r="W39" i="11" s="1"/>
  <c r="W49" i="11" s="1"/>
  <c r="W50" i="11" s="1"/>
  <c r="W51" i="11" s="1"/>
  <c r="W53" i="11" s="1"/>
  <c r="W55" i="11" s="1"/>
  <c r="C42" i="21" s="1"/>
  <c r="Q28" i="11"/>
  <c r="Q30" i="11" s="1"/>
  <c r="Q45" i="11" s="1"/>
  <c r="Q27" i="11"/>
  <c r="Q29" i="11" s="1"/>
  <c r="Q28" i="12"/>
  <c r="Q30" i="12" s="1"/>
  <c r="Q45" i="12" s="1"/>
  <c r="Q27" i="12"/>
  <c r="Q29" i="12" s="1"/>
  <c r="BE28" i="12"/>
  <c r="BE30" i="12" s="1"/>
  <c r="BE45" i="12" s="1"/>
  <c r="BE27" i="12"/>
  <c r="BE29" i="12" s="1"/>
  <c r="AT27" i="12"/>
  <c r="AT29" i="12" s="1"/>
  <c r="AT28" i="12"/>
  <c r="AT30" i="12" s="1"/>
  <c r="AT45" i="12" s="1"/>
  <c r="F123" i="21"/>
  <c r="F7" i="12"/>
  <c r="AJ35" i="12" s="1"/>
  <c r="AJ43" i="12" s="1"/>
  <c r="AJ46" i="12" s="1"/>
  <c r="AJ52" i="12" s="1"/>
  <c r="AJ36" i="12" s="1"/>
  <c r="AJ37" i="12" s="1"/>
  <c r="AJ38" i="12" s="1"/>
  <c r="AJ39" i="12" s="1"/>
  <c r="AJ49" i="12" s="1"/>
  <c r="AJ50" i="12" s="1"/>
  <c r="AJ51" i="12" s="1"/>
  <c r="AJ53" i="12" s="1"/>
  <c r="AJ55" i="12" s="1"/>
  <c r="F59" i="21" s="1"/>
  <c r="F6" i="12"/>
  <c r="Z35" i="12" s="1"/>
  <c r="Z43" i="12" s="1"/>
  <c r="Z46" i="12" s="1"/>
  <c r="Z52" i="12" s="1"/>
  <c r="Z36" i="12" s="1"/>
  <c r="Z37" i="12" s="1"/>
  <c r="Z38" i="12" s="1"/>
  <c r="Z39" i="12" s="1"/>
  <c r="Z49" i="12" s="1"/>
  <c r="Z50" i="12" s="1"/>
  <c r="Z51" i="12" s="1"/>
  <c r="Z53" i="12" s="1"/>
  <c r="Z55" i="12" s="1"/>
  <c r="F43" i="21" s="1"/>
  <c r="F4" i="12"/>
  <c r="F8" i="12"/>
  <c r="AT35" i="12" s="1"/>
  <c r="AT43" i="12" s="1"/>
  <c r="F5" i="12"/>
  <c r="P35" i="12" s="1"/>
  <c r="P43" i="12" s="1"/>
  <c r="F9" i="12"/>
  <c r="BD35" i="12" s="1"/>
  <c r="BD43" i="12" s="1"/>
  <c r="P27" i="13"/>
  <c r="P29" i="13" s="1"/>
  <c r="P28" i="13"/>
  <c r="P30" i="13" s="1"/>
  <c r="P45" i="13" s="1"/>
  <c r="AQ27" i="3"/>
  <c r="AQ29" i="3" s="1"/>
  <c r="AQ28" i="3"/>
  <c r="AQ30" i="3" s="1"/>
  <c r="AQ45" i="3" s="1"/>
  <c r="BA28" i="3"/>
  <c r="BA30" i="3" s="1"/>
  <c r="BA45" i="3" s="1"/>
  <c r="BA27" i="3"/>
  <c r="BA29" i="3" s="1"/>
  <c r="AP46" i="8"/>
  <c r="AP52" i="8" s="1"/>
  <c r="AP36" i="8" s="1"/>
  <c r="AP37" i="8" s="1"/>
  <c r="AP38" i="8" s="1"/>
  <c r="AP39" i="8" s="1"/>
  <c r="AP49" i="8" s="1"/>
  <c r="AP50" i="8" s="1"/>
  <c r="AP51" i="8" s="1"/>
  <c r="AP53" i="8" s="1"/>
  <c r="AP55" i="8" s="1"/>
  <c r="B72" i="21" s="1"/>
  <c r="I10" i="8"/>
  <c r="I35" i="8"/>
  <c r="I43" i="8" s="1"/>
  <c r="I46" i="8" s="1"/>
  <c r="I52" i="8" s="1"/>
  <c r="I36" i="8" s="1"/>
  <c r="I37" i="8" s="1"/>
  <c r="I38" i="8" s="1"/>
  <c r="I39" i="8" s="1"/>
  <c r="I49" i="8" s="1"/>
  <c r="I50" i="8" s="1"/>
  <c r="I51" i="8" s="1"/>
  <c r="I53" i="8" s="1"/>
  <c r="I55" i="8" s="1"/>
  <c r="I8" i="21" s="1"/>
  <c r="S46" i="8"/>
  <c r="S52" i="8" s="1"/>
  <c r="S36" i="8" s="1"/>
  <c r="S37" i="8" s="1"/>
  <c r="S38" i="8" s="1"/>
  <c r="S39" i="8" s="1"/>
  <c r="S49" i="8" s="1"/>
  <c r="S50" i="8" s="1"/>
  <c r="S51" i="8" s="1"/>
  <c r="S53" i="8" s="1"/>
  <c r="S55" i="8" s="1"/>
  <c r="I24" i="21" s="1"/>
  <c r="AQ46" i="8"/>
  <c r="AQ52" i="8" s="1"/>
  <c r="AQ36" i="8" s="1"/>
  <c r="AQ37" i="8" s="1"/>
  <c r="AQ38" i="8" s="1"/>
  <c r="AQ39" i="8" s="1"/>
  <c r="AQ49" i="8" s="1"/>
  <c r="AQ50" i="8" s="1"/>
  <c r="AQ51" i="8" s="1"/>
  <c r="AQ53" i="8" s="1"/>
  <c r="AQ55" i="8" s="1"/>
  <c r="C72" i="21" s="1"/>
  <c r="F10" i="17"/>
  <c r="F35" i="17"/>
  <c r="F43" i="17" s="1"/>
  <c r="F46" i="17" s="1"/>
  <c r="F52" i="17" s="1"/>
  <c r="F36" i="17" s="1"/>
  <c r="F37" i="17" s="1"/>
  <c r="F38" i="17" s="1"/>
  <c r="F39" i="17" s="1"/>
  <c r="F49" i="17" s="1"/>
  <c r="F50" i="17" s="1"/>
  <c r="F51" i="17" s="1"/>
  <c r="F53" i="17" s="1"/>
  <c r="F55" i="17" s="1"/>
  <c r="F15" i="21" s="1"/>
  <c r="S46" i="17"/>
  <c r="S52" i="17" s="1"/>
  <c r="S36" i="17" s="1"/>
  <c r="S37" i="17" s="1"/>
  <c r="S38" i="17" s="1"/>
  <c r="S39" i="17" s="1"/>
  <c r="S49" i="17" s="1"/>
  <c r="S50" i="17" s="1"/>
  <c r="S51" i="17" s="1"/>
  <c r="S53" i="17" s="1"/>
  <c r="S55" i="17" s="1"/>
  <c r="I31" i="21" s="1"/>
  <c r="O27" i="3"/>
  <c r="O29" i="3" s="1"/>
  <c r="O28" i="3"/>
  <c r="O30" i="3" s="1"/>
  <c r="O45" i="3" s="1"/>
  <c r="Z46" i="3"/>
  <c r="Z52" i="3" s="1"/>
  <c r="Z36" i="3" s="1"/>
  <c r="Z37" i="3" s="1"/>
  <c r="Z38" i="3" s="1"/>
  <c r="Z39" i="3" s="1"/>
  <c r="Z49" i="3" s="1"/>
  <c r="Z50" i="3" s="1"/>
  <c r="Z51" i="3" s="1"/>
  <c r="Z53" i="3" s="1"/>
  <c r="Z55" i="3" s="1"/>
  <c r="F38" i="21" s="1"/>
  <c r="F10" i="3"/>
  <c r="F35" i="3"/>
  <c r="F43" i="3" s="1"/>
  <c r="F46" i="3" s="1"/>
  <c r="F52" i="3" s="1"/>
  <c r="F36" i="3" s="1"/>
  <c r="F37" i="3" s="1"/>
  <c r="F38" i="3" s="1"/>
  <c r="F39" i="3" s="1"/>
  <c r="F49" i="3" s="1"/>
  <c r="F50" i="3" s="1"/>
  <c r="F51" i="3" s="1"/>
  <c r="F53" i="3" s="1"/>
  <c r="F55" i="3" s="1"/>
  <c r="F6" i="21" s="1"/>
  <c r="B10" i="18"/>
  <c r="B35" i="18"/>
  <c r="B43" i="18" s="1"/>
  <c r="B46" i="18" s="1"/>
  <c r="B52" i="18" s="1"/>
  <c r="B36" i="18" s="1"/>
  <c r="B37" i="18" s="1"/>
  <c r="B38" i="18" s="1"/>
  <c r="B39" i="18" s="1"/>
  <c r="B49" i="18" s="1"/>
  <c r="B50" i="18" s="1"/>
  <c r="B51" i="18" s="1"/>
  <c r="B53" i="18" s="1"/>
  <c r="B55" i="18" s="1"/>
  <c r="B16" i="21" s="1"/>
  <c r="C10" i="18"/>
  <c r="C35" i="18"/>
  <c r="C43" i="18" s="1"/>
  <c r="C46" i="18" s="1"/>
  <c r="C52" i="18" s="1"/>
  <c r="C36" i="18" s="1"/>
  <c r="C37" i="18" s="1"/>
  <c r="C38" i="18" s="1"/>
  <c r="C39" i="18" s="1"/>
  <c r="C49" i="18" s="1"/>
  <c r="C50" i="18" s="1"/>
  <c r="C51" i="18" s="1"/>
  <c r="C53" i="18" s="1"/>
  <c r="C55" i="18" s="1"/>
  <c r="C16" i="21" s="1"/>
  <c r="G10" i="20"/>
  <c r="G35" i="20"/>
  <c r="G43" i="20" s="1"/>
  <c r="G46" i="20" s="1"/>
  <c r="G52" i="20" s="1"/>
  <c r="G36" i="20" s="1"/>
  <c r="G37" i="20" s="1"/>
  <c r="G38" i="20" s="1"/>
  <c r="G39" i="20" s="1"/>
  <c r="G49" i="20" s="1"/>
  <c r="G50" i="20" s="1"/>
  <c r="G51" i="20" s="1"/>
  <c r="G53" i="20" s="1"/>
  <c r="G55" i="20" s="1"/>
  <c r="G18" i="21" s="1"/>
  <c r="S30" i="9"/>
  <c r="S45" i="9" s="1"/>
  <c r="S29" i="9"/>
  <c r="BG28" i="9"/>
  <c r="BG30" i="9" s="1"/>
  <c r="BG45" i="9" s="1"/>
  <c r="BG27" i="9"/>
  <c r="BG29" i="9" s="1"/>
  <c r="AV27" i="9"/>
  <c r="AV29" i="9" s="1"/>
  <c r="AV28" i="9"/>
  <c r="AV30" i="9" s="1"/>
  <c r="AV45" i="9" s="1"/>
  <c r="AV46" i="9" s="1"/>
  <c r="F10" i="20"/>
  <c r="F35" i="20"/>
  <c r="F43" i="20" s="1"/>
  <c r="F46" i="20" s="1"/>
  <c r="F52" i="20" s="1"/>
  <c r="F36" i="20" s="1"/>
  <c r="F37" i="20" s="1"/>
  <c r="F38" i="20" s="1"/>
  <c r="F39" i="20" s="1"/>
  <c r="F49" i="20" s="1"/>
  <c r="F50" i="20" s="1"/>
  <c r="F51" i="20" s="1"/>
  <c r="F53" i="20" s="1"/>
  <c r="F55" i="20" s="1"/>
  <c r="F18" i="21" s="1"/>
  <c r="D10" i="19"/>
  <c r="D35" i="19"/>
  <c r="D43" i="19" s="1"/>
  <c r="D46" i="19" s="1"/>
  <c r="D52" i="19" s="1"/>
  <c r="D36" i="19" s="1"/>
  <c r="D37" i="19" s="1"/>
  <c r="D38" i="19" s="1"/>
  <c r="D39" i="19" s="1"/>
  <c r="D49" i="19" s="1"/>
  <c r="D50" i="19" s="1"/>
  <c r="D51" i="19" s="1"/>
  <c r="D53" i="19" s="1"/>
  <c r="D55" i="19" s="1"/>
  <c r="D17" i="21" s="1"/>
  <c r="C10" i="19"/>
  <c r="C35" i="19"/>
  <c r="C43" i="19" s="1"/>
  <c r="C46" i="19" s="1"/>
  <c r="C52" i="19" s="1"/>
  <c r="C36" i="19" s="1"/>
  <c r="C37" i="19" s="1"/>
  <c r="C38" i="19" s="1"/>
  <c r="C39" i="19" s="1"/>
  <c r="C49" i="19" s="1"/>
  <c r="C50" i="19" s="1"/>
  <c r="C51" i="19" s="1"/>
  <c r="C53" i="19" s="1"/>
  <c r="C55" i="19" s="1"/>
  <c r="C17" i="21" s="1"/>
  <c r="AJ46" i="10"/>
  <c r="AJ52" i="10" s="1"/>
  <c r="AJ36" i="10" s="1"/>
  <c r="AJ37" i="10" s="1"/>
  <c r="AJ38" i="10" s="1"/>
  <c r="AJ39" i="10" s="1"/>
  <c r="AJ49" i="10" s="1"/>
  <c r="AJ50" i="10" s="1"/>
  <c r="AJ51" i="10" s="1"/>
  <c r="AJ53" i="10" s="1"/>
  <c r="AJ55" i="10" s="1"/>
  <c r="F57" i="21" s="1"/>
  <c r="AI46" i="10"/>
  <c r="AI52" i="10" s="1"/>
  <c r="AI36" i="10" s="1"/>
  <c r="AI37" i="10" s="1"/>
  <c r="AI38" i="10" s="1"/>
  <c r="AI39" i="10" s="1"/>
  <c r="AI49" i="10" s="1"/>
  <c r="AI50" i="10" s="1"/>
  <c r="AI51" i="10" s="1"/>
  <c r="AI53" i="10" s="1"/>
  <c r="AI55" i="10" s="1"/>
  <c r="E57" i="21" s="1"/>
  <c r="X46" i="11"/>
  <c r="X52" i="11" s="1"/>
  <c r="X36" i="11" s="1"/>
  <c r="X37" i="11" s="1"/>
  <c r="X38" i="11" s="1"/>
  <c r="X39" i="11" s="1"/>
  <c r="X49" i="11" s="1"/>
  <c r="X50" i="11" s="1"/>
  <c r="X51" i="11" s="1"/>
  <c r="X53" i="11" s="1"/>
  <c r="X55" i="11" s="1"/>
  <c r="D42" i="21" s="1"/>
  <c r="D35" i="12"/>
  <c r="D43" i="12" s="1"/>
  <c r="D46" i="12" s="1"/>
  <c r="D52" i="12" s="1"/>
  <c r="D36" i="12" s="1"/>
  <c r="D37" i="12" s="1"/>
  <c r="D38" i="12" s="1"/>
  <c r="D39" i="12" s="1"/>
  <c r="D49" i="12" s="1"/>
  <c r="D50" i="12" s="1"/>
  <c r="D51" i="12" s="1"/>
  <c r="D53" i="12" s="1"/>
  <c r="D55" i="12" s="1"/>
  <c r="D11" i="21" s="1"/>
  <c r="AH46" i="12"/>
  <c r="AH52" i="12" s="1"/>
  <c r="AH36" i="12" s="1"/>
  <c r="AH37" i="12" s="1"/>
  <c r="AH38" i="12" s="1"/>
  <c r="AH39" i="12" s="1"/>
  <c r="AH49" i="12" s="1"/>
  <c r="AH50" i="12" s="1"/>
  <c r="AH51" i="12" s="1"/>
  <c r="AH53" i="12" s="1"/>
  <c r="AH55" i="12" s="1"/>
  <c r="D59" i="21" s="1"/>
  <c r="N46" i="3"/>
  <c r="N52" i="3" s="1"/>
  <c r="N36" i="3" s="1"/>
  <c r="N37" i="3" s="1"/>
  <c r="N38" i="3" s="1"/>
  <c r="N39" i="3" s="1"/>
  <c r="N49" i="3" s="1"/>
  <c r="N50" i="3" s="1"/>
  <c r="N51" i="3" s="1"/>
  <c r="N53" i="3" s="1"/>
  <c r="N55" i="3" s="1"/>
  <c r="D22" i="21" s="1"/>
  <c r="D35" i="3"/>
  <c r="D43" i="3" s="1"/>
  <c r="D46" i="3" s="1"/>
  <c r="D52" i="3" s="1"/>
  <c r="D36" i="3" s="1"/>
  <c r="D37" i="3" s="1"/>
  <c r="D38" i="3" s="1"/>
  <c r="D39" i="3" s="1"/>
  <c r="D49" i="3" s="1"/>
  <c r="D50" i="3" s="1"/>
  <c r="D51" i="3" s="1"/>
  <c r="D53" i="3" s="1"/>
  <c r="D55" i="3" s="1"/>
  <c r="D6" i="21" s="1"/>
  <c r="G35" i="9"/>
  <c r="G43" i="9" s="1"/>
  <c r="G46" i="9" s="1"/>
  <c r="G52" i="9" s="1"/>
  <c r="G36" i="9" s="1"/>
  <c r="G37" i="9" s="1"/>
  <c r="G38" i="9" s="1"/>
  <c r="G39" i="9" s="1"/>
  <c r="G49" i="9" s="1"/>
  <c r="G50" i="9" s="1"/>
  <c r="G51" i="9" s="1"/>
  <c r="G53" i="9" s="1"/>
  <c r="G55" i="9" s="1"/>
  <c r="G7" i="21" s="1"/>
  <c r="AA46" i="9"/>
  <c r="AA52" i="9" s="1"/>
  <c r="AA36" i="9" s="1"/>
  <c r="AA37" i="9" s="1"/>
  <c r="AA38" i="9" s="1"/>
  <c r="AA39" i="9" s="1"/>
  <c r="AA49" i="9" s="1"/>
  <c r="AA50" i="9" s="1"/>
  <c r="AA51" i="9" s="1"/>
  <c r="AA53" i="9" s="1"/>
  <c r="AA55" i="9" s="1"/>
  <c r="G39" i="21" s="1"/>
  <c r="AM46" i="10"/>
  <c r="AM52" i="10" s="1"/>
  <c r="AM36" i="10" s="1"/>
  <c r="AM37" i="10" s="1"/>
  <c r="AM38" i="10" s="1"/>
  <c r="AM39" i="10" s="1"/>
  <c r="AM49" i="10" s="1"/>
  <c r="AM50" i="10" s="1"/>
  <c r="AM51" i="10" s="1"/>
  <c r="AM53" i="10" s="1"/>
  <c r="AM55" i="10" s="1"/>
  <c r="I57" i="21" s="1"/>
  <c r="Z46" i="11"/>
  <c r="Z52" i="11" s="1"/>
  <c r="Z36" i="11" s="1"/>
  <c r="Z37" i="11" s="1"/>
  <c r="Z38" i="11" s="1"/>
  <c r="Z39" i="11" s="1"/>
  <c r="Z49" i="11" s="1"/>
  <c r="Z50" i="11" s="1"/>
  <c r="Z51" i="11" s="1"/>
  <c r="Z53" i="11" s="1"/>
  <c r="Z55" i="11" s="1"/>
  <c r="F42" i="21" s="1"/>
  <c r="E35" i="13"/>
  <c r="E43" i="13" s="1"/>
  <c r="E46" i="13" s="1"/>
  <c r="E52" i="13" s="1"/>
  <c r="E36" i="13" s="1"/>
  <c r="E37" i="13" s="1"/>
  <c r="E38" i="13" s="1"/>
  <c r="E39" i="13" s="1"/>
  <c r="E49" i="13" s="1"/>
  <c r="E50" i="13" s="1"/>
  <c r="E51" i="13" s="1"/>
  <c r="E53" i="13" s="1"/>
  <c r="E55" i="13" s="1"/>
  <c r="E12" i="21" s="1"/>
  <c r="H112" i="21"/>
  <c r="H143" i="21" s="1"/>
  <c r="C110" i="21" l="1"/>
  <c r="C141" i="21" s="1"/>
  <c r="H104" i="21"/>
  <c r="H135" i="21" s="1"/>
  <c r="B10" i="9"/>
  <c r="O46" i="11"/>
  <c r="AS46" i="13"/>
  <c r="C10" i="12"/>
  <c r="E114" i="21"/>
  <c r="E145" i="21" s="1"/>
  <c r="N46" i="12"/>
  <c r="H110" i="21"/>
  <c r="H141" i="21" s="1"/>
  <c r="D10" i="12"/>
  <c r="AV46" i="13"/>
  <c r="AV52" i="13" s="1"/>
  <c r="AV36" i="13" s="1"/>
  <c r="AV37" i="13" s="1"/>
  <c r="AV38" i="13" s="1"/>
  <c r="AV39" i="13" s="1"/>
  <c r="AV49" i="13" s="1"/>
  <c r="AV50" i="13" s="1"/>
  <c r="AV51" i="13" s="1"/>
  <c r="AV53" i="13" s="1"/>
  <c r="AV55" i="13" s="1"/>
  <c r="H76" i="21" s="1"/>
  <c r="AC52" i="11"/>
  <c r="AC36" i="11" s="1"/>
  <c r="AC37" i="11" s="1"/>
  <c r="AC38" i="11" s="1"/>
  <c r="AC39" i="11" s="1"/>
  <c r="AC49" i="11" s="1"/>
  <c r="AC50" i="11" s="1"/>
  <c r="AC51" i="11" s="1"/>
  <c r="AC53" i="11" s="1"/>
  <c r="AC55" i="11" s="1"/>
  <c r="I42" i="21" s="1"/>
  <c r="AW46" i="13"/>
  <c r="AW52" i="13" s="1"/>
  <c r="AW36" i="13" s="1"/>
  <c r="AW37" i="13" s="1"/>
  <c r="AW38" i="13" s="1"/>
  <c r="AW39" i="13" s="1"/>
  <c r="AW49" i="13" s="1"/>
  <c r="AW50" i="13" s="1"/>
  <c r="AW51" i="13" s="1"/>
  <c r="AW53" i="13" s="1"/>
  <c r="AW55" i="13" s="1"/>
  <c r="I76" i="21" s="1"/>
  <c r="AP46" i="13"/>
  <c r="E10" i="13"/>
  <c r="L46" i="9"/>
  <c r="V52" i="10"/>
  <c r="V36" i="10" s="1"/>
  <c r="V37" i="10" s="1"/>
  <c r="V38" i="10" s="1"/>
  <c r="V39" i="10" s="1"/>
  <c r="V49" i="10" s="1"/>
  <c r="V50" i="10" s="1"/>
  <c r="V51" i="10" s="1"/>
  <c r="V53" i="10" s="1"/>
  <c r="V55" i="10" s="1"/>
  <c r="B41" i="21" s="1"/>
  <c r="C10" i="9"/>
  <c r="F104" i="21"/>
  <c r="F135" i="21" s="1"/>
  <c r="AU46" i="10"/>
  <c r="I113" i="21"/>
  <c r="I144" i="21" s="1"/>
  <c r="I109" i="21"/>
  <c r="I140" i="21" s="1"/>
  <c r="I110" i="21"/>
  <c r="I141" i="21" s="1"/>
  <c r="E110" i="21"/>
  <c r="E141" i="21" s="1"/>
  <c r="E109" i="21"/>
  <c r="E140" i="21" s="1"/>
  <c r="F109" i="21"/>
  <c r="F140" i="21" s="1"/>
  <c r="D104" i="21"/>
  <c r="D135" i="21" s="1"/>
  <c r="E104" i="21"/>
  <c r="E135" i="21" s="1"/>
  <c r="G109" i="21"/>
  <c r="G140" i="21" s="1"/>
  <c r="BA46" i="9"/>
  <c r="BC46" i="10"/>
  <c r="BC52" i="10" s="1"/>
  <c r="BC36" i="10" s="1"/>
  <c r="BC37" i="10" s="1"/>
  <c r="BC38" i="10" s="1"/>
  <c r="BC39" i="10" s="1"/>
  <c r="BC49" i="10" s="1"/>
  <c r="BC50" i="10" s="1"/>
  <c r="BC51" i="10" s="1"/>
  <c r="BC53" i="10" s="1"/>
  <c r="BC55" i="10" s="1"/>
  <c r="E89" i="21" s="1"/>
  <c r="AT46" i="10"/>
  <c r="I10" i="10"/>
  <c r="I10" i="9"/>
  <c r="AP46" i="3"/>
  <c r="AP52" i="3" s="1"/>
  <c r="AP36" i="3" s="1"/>
  <c r="AP37" i="3" s="1"/>
  <c r="AP38" i="3" s="1"/>
  <c r="AP39" i="3" s="1"/>
  <c r="AP49" i="3" s="1"/>
  <c r="AP50" i="3" s="1"/>
  <c r="AP51" i="3" s="1"/>
  <c r="AP53" i="3" s="1"/>
  <c r="AP55" i="3" s="1"/>
  <c r="B70" i="21" s="1"/>
  <c r="AW46" i="11"/>
  <c r="I10" i="11"/>
  <c r="H114" i="21"/>
  <c r="H145" i="21" s="1"/>
  <c r="D109" i="21"/>
  <c r="D140" i="21" s="1"/>
  <c r="H109" i="21"/>
  <c r="H140" i="21" s="1"/>
  <c r="L46" i="13"/>
  <c r="BC46" i="13"/>
  <c r="H10" i="12"/>
  <c r="BD46" i="12"/>
  <c r="BD46" i="11"/>
  <c r="BD52" i="11" s="1"/>
  <c r="BD36" i="11" s="1"/>
  <c r="BD37" i="11" s="1"/>
  <c r="BD38" i="11" s="1"/>
  <c r="BD39" i="11" s="1"/>
  <c r="BD49" i="11" s="1"/>
  <c r="BD50" i="11" s="1"/>
  <c r="BD51" i="11" s="1"/>
  <c r="BD53" i="11" s="1"/>
  <c r="BD55" i="11" s="1"/>
  <c r="F90" i="21" s="1"/>
  <c r="D10" i="11"/>
  <c r="P46" i="11"/>
  <c r="P52" i="11" s="1"/>
  <c r="P36" i="11" s="1"/>
  <c r="P37" i="11" s="1"/>
  <c r="P38" i="11" s="1"/>
  <c r="P39" i="11" s="1"/>
  <c r="P49" i="11" s="1"/>
  <c r="P50" i="11" s="1"/>
  <c r="P51" i="11" s="1"/>
  <c r="P53" i="11" s="1"/>
  <c r="P55" i="11" s="1"/>
  <c r="F26" i="21" s="1"/>
  <c r="H10" i="11"/>
  <c r="AR46" i="11"/>
  <c r="AR52" i="11" s="1"/>
  <c r="AR36" i="11" s="1"/>
  <c r="AR37" i="11" s="1"/>
  <c r="AR38" i="11" s="1"/>
  <c r="AR39" i="11" s="1"/>
  <c r="AR49" i="11" s="1"/>
  <c r="AR50" i="11" s="1"/>
  <c r="AR51" i="11" s="1"/>
  <c r="AR53" i="11" s="1"/>
  <c r="AR55" i="11" s="1"/>
  <c r="D74" i="21" s="1"/>
  <c r="AT46" i="11"/>
  <c r="AT52" i="11" s="1"/>
  <c r="AT36" i="11" s="1"/>
  <c r="AT37" i="11" s="1"/>
  <c r="AT38" i="11" s="1"/>
  <c r="AT39" i="11" s="1"/>
  <c r="AT49" i="11" s="1"/>
  <c r="AT50" i="11" s="1"/>
  <c r="AT51" i="11" s="1"/>
  <c r="AT53" i="11" s="1"/>
  <c r="AT55" i="11" s="1"/>
  <c r="F74" i="21" s="1"/>
  <c r="L46" i="11"/>
  <c r="L52" i="11" s="1"/>
  <c r="L36" i="11" s="1"/>
  <c r="L37" i="11" s="1"/>
  <c r="L38" i="11" s="1"/>
  <c r="L39" i="11" s="1"/>
  <c r="L49" i="11" s="1"/>
  <c r="L50" i="11" s="1"/>
  <c r="L51" i="11" s="1"/>
  <c r="L53" i="11" s="1"/>
  <c r="L55" i="11" s="1"/>
  <c r="B26" i="21" s="1"/>
  <c r="N46" i="11"/>
  <c r="N52" i="11" s="1"/>
  <c r="N36" i="11" s="1"/>
  <c r="N37" i="11" s="1"/>
  <c r="N38" i="11" s="1"/>
  <c r="N39" i="11" s="1"/>
  <c r="N49" i="11" s="1"/>
  <c r="N50" i="11" s="1"/>
  <c r="N51" i="11" s="1"/>
  <c r="N53" i="11" s="1"/>
  <c r="N55" i="11" s="1"/>
  <c r="D26" i="21" s="1"/>
  <c r="O52" i="11"/>
  <c r="O36" i="11" s="1"/>
  <c r="O37" i="11" s="1"/>
  <c r="O38" i="11" s="1"/>
  <c r="O39" i="11" s="1"/>
  <c r="O49" i="11" s="1"/>
  <c r="O50" i="11" s="1"/>
  <c r="O51" i="11" s="1"/>
  <c r="O53" i="11" s="1"/>
  <c r="O55" i="11" s="1"/>
  <c r="E26" i="21" s="1"/>
  <c r="F10" i="11"/>
  <c r="AS46" i="10"/>
  <c r="AS52" i="10" s="1"/>
  <c r="AS36" i="10" s="1"/>
  <c r="AS37" i="10" s="1"/>
  <c r="AS38" i="10" s="1"/>
  <c r="AS39" i="10" s="1"/>
  <c r="AS49" i="10" s="1"/>
  <c r="AS50" i="10" s="1"/>
  <c r="AS51" i="10" s="1"/>
  <c r="AS53" i="10" s="1"/>
  <c r="AS55" i="10" s="1"/>
  <c r="E73" i="21" s="1"/>
  <c r="AR52" i="10"/>
  <c r="AR36" i="10" s="1"/>
  <c r="AR37" i="10" s="1"/>
  <c r="AR38" i="10" s="1"/>
  <c r="AR39" i="10" s="1"/>
  <c r="AR49" i="10" s="1"/>
  <c r="AR50" i="10" s="1"/>
  <c r="AR51" i="10" s="1"/>
  <c r="AR53" i="10" s="1"/>
  <c r="AR55" i="10" s="1"/>
  <c r="D73" i="21" s="1"/>
  <c r="P46" i="10"/>
  <c r="P52" i="10" s="1"/>
  <c r="P36" i="10" s="1"/>
  <c r="P37" i="10" s="1"/>
  <c r="P38" i="10" s="1"/>
  <c r="P39" i="10" s="1"/>
  <c r="P49" i="10" s="1"/>
  <c r="P50" i="10" s="1"/>
  <c r="P51" i="10" s="1"/>
  <c r="P53" i="10" s="1"/>
  <c r="P55" i="10" s="1"/>
  <c r="F25" i="21" s="1"/>
  <c r="AW46" i="10"/>
  <c r="AW52" i="10" s="1"/>
  <c r="AW36" i="10" s="1"/>
  <c r="AW37" i="10" s="1"/>
  <c r="AW38" i="10" s="1"/>
  <c r="AW39" i="10" s="1"/>
  <c r="AW49" i="10" s="1"/>
  <c r="AW50" i="10" s="1"/>
  <c r="AW51" i="10" s="1"/>
  <c r="AW53" i="10" s="1"/>
  <c r="AW55" i="10" s="1"/>
  <c r="I73" i="21" s="1"/>
  <c r="F10" i="10"/>
  <c r="BG46" i="10"/>
  <c r="BG52" i="10" s="1"/>
  <c r="BG36" i="10" s="1"/>
  <c r="BG37" i="10" s="1"/>
  <c r="BG38" i="10" s="1"/>
  <c r="BG39" i="10" s="1"/>
  <c r="BG49" i="10" s="1"/>
  <c r="BG50" i="10" s="1"/>
  <c r="BG51" i="10" s="1"/>
  <c r="BG53" i="10" s="1"/>
  <c r="BG55" i="10" s="1"/>
  <c r="I89" i="21" s="1"/>
  <c r="O46" i="10"/>
  <c r="O52" i="10" s="1"/>
  <c r="O36" i="10" s="1"/>
  <c r="O37" i="10" s="1"/>
  <c r="O38" i="10" s="1"/>
  <c r="O39" i="10" s="1"/>
  <c r="O49" i="10" s="1"/>
  <c r="O50" i="10" s="1"/>
  <c r="O51" i="10" s="1"/>
  <c r="O53" i="10" s="1"/>
  <c r="O55" i="10" s="1"/>
  <c r="E25" i="21" s="1"/>
  <c r="S46" i="10"/>
  <c r="S46" i="9"/>
  <c r="S52" i="9" s="1"/>
  <c r="S36" i="9" s="1"/>
  <c r="AU52" i="9"/>
  <c r="AU36" i="9" s="1"/>
  <c r="AU37" i="9" s="1"/>
  <c r="AU38" i="9" s="1"/>
  <c r="AU39" i="9" s="1"/>
  <c r="AU49" i="9" s="1"/>
  <c r="AU50" i="9" s="1"/>
  <c r="AU51" i="9" s="1"/>
  <c r="AU53" i="9" s="1"/>
  <c r="AU55" i="9" s="1"/>
  <c r="G71" i="21" s="1"/>
  <c r="M46" i="9"/>
  <c r="M52" i="9" s="1"/>
  <c r="M36" i="9" s="1"/>
  <c r="M37" i="9" s="1"/>
  <c r="M38" i="9" s="1"/>
  <c r="M39" i="9" s="1"/>
  <c r="M49" i="9" s="1"/>
  <c r="M50" i="9" s="1"/>
  <c r="M51" i="9" s="1"/>
  <c r="M53" i="9" s="1"/>
  <c r="M55" i="9" s="1"/>
  <c r="C23" i="21" s="1"/>
  <c r="BG46" i="9"/>
  <c r="BG52" i="9" s="1"/>
  <c r="BG36" i="9" s="1"/>
  <c r="BG37" i="9" s="1"/>
  <c r="BG38" i="9" s="1"/>
  <c r="BG39" i="9" s="1"/>
  <c r="BG49" i="9" s="1"/>
  <c r="BG50" i="9" s="1"/>
  <c r="BG51" i="9" s="1"/>
  <c r="BG53" i="9" s="1"/>
  <c r="BG55" i="9" s="1"/>
  <c r="I87" i="21" s="1"/>
  <c r="Q46" i="9"/>
  <c r="Q52" i="9" s="1"/>
  <c r="Q36" i="9" s="1"/>
  <c r="Q37" i="9" s="1"/>
  <c r="Q38" i="9" s="1"/>
  <c r="Q39" i="9" s="1"/>
  <c r="Q49" i="9" s="1"/>
  <c r="Q50" i="9" s="1"/>
  <c r="Q51" i="9" s="1"/>
  <c r="Q53" i="9" s="1"/>
  <c r="Q55" i="9" s="1"/>
  <c r="G23" i="21" s="1"/>
  <c r="P46" i="12"/>
  <c r="P52" i="12" s="1"/>
  <c r="P36" i="12" s="1"/>
  <c r="P37" i="12" s="1"/>
  <c r="P38" i="12" s="1"/>
  <c r="P39" i="12" s="1"/>
  <c r="P49" i="12" s="1"/>
  <c r="P50" i="12" s="1"/>
  <c r="P51" i="12" s="1"/>
  <c r="P53" i="12" s="1"/>
  <c r="P55" i="12" s="1"/>
  <c r="F27" i="21" s="1"/>
  <c r="BC46" i="3"/>
  <c r="BC52" i="3" s="1"/>
  <c r="BC36" i="3" s="1"/>
  <c r="BC37" i="3" s="1"/>
  <c r="BC38" i="3" s="1"/>
  <c r="BC39" i="3" s="1"/>
  <c r="BC49" i="3" s="1"/>
  <c r="BC50" i="3" s="1"/>
  <c r="BC51" i="3" s="1"/>
  <c r="BC53" i="3" s="1"/>
  <c r="BC55" i="3" s="1"/>
  <c r="E86" i="21" s="1"/>
  <c r="AQ52" i="11"/>
  <c r="AQ36" i="11" s="1"/>
  <c r="AQ37" i="11" s="1"/>
  <c r="AQ38" i="11" s="1"/>
  <c r="AQ39" i="11" s="1"/>
  <c r="AQ49" i="11" s="1"/>
  <c r="AQ50" i="11" s="1"/>
  <c r="AQ51" i="11" s="1"/>
  <c r="AQ53" i="11" s="1"/>
  <c r="AQ55" i="11" s="1"/>
  <c r="C74" i="21" s="1"/>
  <c r="G10" i="9"/>
  <c r="D10" i="3"/>
  <c r="E10" i="10"/>
  <c r="Q46" i="11"/>
  <c r="Q52" i="11" s="1"/>
  <c r="Q36" i="11" s="1"/>
  <c r="Q37" i="11" s="1"/>
  <c r="Q38" i="11" s="1"/>
  <c r="Q39" i="11" s="1"/>
  <c r="Q49" i="11" s="1"/>
  <c r="Q50" i="11" s="1"/>
  <c r="Q51" i="11" s="1"/>
  <c r="Q53" i="11" s="1"/>
  <c r="Q55" i="11" s="1"/>
  <c r="G26" i="21" s="1"/>
  <c r="R46" i="13"/>
  <c r="M46" i="3"/>
  <c r="M52" i="3" s="1"/>
  <c r="M36" i="3" s="1"/>
  <c r="M37" i="3" s="1"/>
  <c r="M38" i="3" s="1"/>
  <c r="M39" i="3" s="1"/>
  <c r="M49" i="3" s="1"/>
  <c r="M50" i="3" s="1"/>
  <c r="M51" i="3" s="1"/>
  <c r="M53" i="3" s="1"/>
  <c r="M55" i="3" s="1"/>
  <c r="C22" i="21" s="1"/>
  <c r="G10" i="11"/>
  <c r="L46" i="3"/>
  <c r="L52" i="3" s="1"/>
  <c r="L36" i="3" s="1"/>
  <c r="L37" i="3" s="1"/>
  <c r="L38" i="3" s="1"/>
  <c r="L39" i="3" s="1"/>
  <c r="L49" i="3" s="1"/>
  <c r="L50" i="3" s="1"/>
  <c r="L51" i="3" s="1"/>
  <c r="L53" i="3" s="1"/>
  <c r="L55" i="3" s="1"/>
  <c r="B22" i="21" s="1"/>
  <c r="R46" i="12"/>
  <c r="R52" i="12" s="1"/>
  <c r="R36" i="12" s="1"/>
  <c r="R37" i="12" s="1"/>
  <c r="R38" i="12" s="1"/>
  <c r="R39" i="12" s="1"/>
  <c r="R49" i="12" s="1"/>
  <c r="R50" i="12" s="1"/>
  <c r="R51" i="12" s="1"/>
  <c r="R53" i="12" s="1"/>
  <c r="R55" i="12" s="1"/>
  <c r="H27" i="21" s="1"/>
  <c r="F112" i="21"/>
  <c r="F143" i="21" s="1"/>
  <c r="BB52" i="11"/>
  <c r="BB36" i="11" s="1"/>
  <c r="BB37" i="11" s="1"/>
  <c r="BB38" i="11" s="1"/>
  <c r="BB39" i="11" s="1"/>
  <c r="BB49" i="11" s="1"/>
  <c r="BB50" i="11" s="1"/>
  <c r="BB51" i="11" s="1"/>
  <c r="BB53" i="11" s="1"/>
  <c r="BB55" i="11" s="1"/>
  <c r="D90" i="21" s="1"/>
  <c r="E113" i="21"/>
  <c r="E144" i="21" s="1"/>
  <c r="B113" i="21"/>
  <c r="B144" i="21" s="1"/>
  <c r="L52" i="9"/>
  <c r="L36" i="9" s="1"/>
  <c r="L37" i="9" s="1"/>
  <c r="L38" i="9" s="1"/>
  <c r="L39" i="9" s="1"/>
  <c r="L49" i="9" s="1"/>
  <c r="L50" i="9" s="1"/>
  <c r="L51" i="9" s="1"/>
  <c r="L53" i="9" s="1"/>
  <c r="L55" i="9" s="1"/>
  <c r="B23" i="21" s="1"/>
  <c r="S52" i="10"/>
  <c r="S36" i="10" s="1"/>
  <c r="S37" i="10" s="1"/>
  <c r="S38" i="10" s="1"/>
  <c r="S39" i="10" s="1"/>
  <c r="S49" i="10" s="1"/>
  <c r="S50" i="10" s="1"/>
  <c r="S51" i="10" s="1"/>
  <c r="S53" i="10" s="1"/>
  <c r="S55" i="10" s="1"/>
  <c r="I25" i="21" s="1"/>
  <c r="R46" i="10"/>
  <c r="R52" i="10" s="1"/>
  <c r="R36" i="10" s="1"/>
  <c r="R37" i="10" s="1"/>
  <c r="R38" i="10" s="1"/>
  <c r="R39" i="10" s="1"/>
  <c r="R49" i="10" s="1"/>
  <c r="R50" i="10" s="1"/>
  <c r="R51" i="10" s="1"/>
  <c r="R53" i="10" s="1"/>
  <c r="R55" i="10" s="1"/>
  <c r="H25" i="21" s="1"/>
  <c r="O46" i="9"/>
  <c r="BF46" i="12"/>
  <c r="BF52" i="12" s="1"/>
  <c r="BF36" i="12" s="1"/>
  <c r="BF37" i="12" s="1"/>
  <c r="BF38" i="12" s="1"/>
  <c r="BF39" i="12" s="1"/>
  <c r="BF49" i="12" s="1"/>
  <c r="BF50" i="12" s="1"/>
  <c r="BF51" i="12" s="1"/>
  <c r="BF53" i="12" s="1"/>
  <c r="BF55" i="12" s="1"/>
  <c r="H91" i="21" s="1"/>
  <c r="R46" i="11"/>
  <c r="R52" i="11" s="1"/>
  <c r="R36" i="11" s="1"/>
  <c r="R37" i="11" s="1"/>
  <c r="R38" i="11" s="1"/>
  <c r="R39" i="11" s="1"/>
  <c r="R49" i="11" s="1"/>
  <c r="R50" i="11" s="1"/>
  <c r="R51" i="11" s="1"/>
  <c r="R53" i="11" s="1"/>
  <c r="R55" i="11" s="1"/>
  <c r="H26" i="21" s="1"/>
  <c r="AZ46" i="11"/>
  <c r="AZ52" i="11" s="1"/>
  <c r="AZ36" i="11" s="1"/>
  <c r="AZ37" i="11" s="1"/>
  <c r="AZ38" i="11" s="1"/>
  <c r="AZ39" i="11" s="1"/>
  <c r="AZ49" i="11" s="1"/>
  <c r="AZ50" i="11" s="1"/>
  <c r="AZ51" i="11" s="1"/>
  <c r="AZ53" i="11" s="1"/>
  <c r="AZ55" i="11" s="1"/>
  <c r="B90" i="21" s="1"/>
  <c r="AP46" i="11"/>
  <c r="AP52" i="11" s="1"/>
  <c r="AP36" i="11" s="1"/>
  <c r="AP37" i="11" s="1"/>
  <c r="AP38" i="11" s="1"/>
  <c r="AP39" i="11" s="1"/>
  <c r="AP49" i="11" s="1"/>
  <c r="AP50" i="11" s="1"/>
  <c r="AP51" i="11" s="1"/>
  <c r="AP53" i="11" s="1"/>
  <c r="AP55" i="11" s="1"/>
  <c r="B74" i="21" s="1"/>
  <c r="AT46" i="9"/>
  <c r="AT52" i="9" s="1"/>
  <c r="AT36" i="9" s="1"/>
  <c r="AT37" i="9" s="1"/>
  <c r="AT38" i="9" s="1"/>
  <c r="AT39" i="9" s="1"/>
  <c r="AT49" i="9" s="1"/>
  <c r="AT50" i="9" s="1"/>
  <c r="AT51" i="9" s="1"/>
  <c r="AT53" i="9" s="1"/>
  <c r="AT55" i="9" s="1"/>
  <c r="F71" i="21" s="1"/>
  <c r="S46" i="13"/>
  <c r="S52" i="13" s="1"/>
  <c r="S36" i="13" s="1"/>
  <c r="S37" i="13" s="1"/>
  <c r="S38" i="13" s="1"/>
  <c r="S39" i="13" s="1"/>
  <c r="S49" i="13" s="1"/>
  <c r="S50" i="13" s="1"/>
  <c r="S51" i="13" s="1"/>
  <c r="S53" i="13" s="1"/>
  <c r="S55" i="13" s="1"/>
  <c r="I28" i="21" s="1"/>
  <c r="AZ46" i="10"/>
  <c r="AZ52" i="10" s="1"/>
  <c r="AZ36" i="10" s="1"/>
  <c r="AZ37" i="10" s="1"/>
  <c r="AZ38" i="10" s="1"/>
  <c r="AZ39" i="10" s="1"/>
  <c r="AZ49" i="10" s="1"/>
  <c r="AZ50" i="10" s="1"/>
  <c r="AZ51" i="10" s="1"/>
  <c r="AZ53" i="10" s="1"/>
  <c r="AZ55" i="10" s="1"/>
  <c r="B89" i="21" s="1"/>
  <c r="AP46" i="10"/>
  <c r="AP52" i="10" s="1"/>
  <c r="AP36" i="10" s="1"/>
  <c r="AP37" i="10" s="1"/>
  <c r="AP38" i="10" s="1"/>
  <c r="AP39" i="10" s="1"/>
  <c r="AP49" i="10" s="1"/>
  <c r="AP50" i="10" s="1"/>
  <c r="AP51" i="10" s="1"/>
  <c r="AP53" i="10" s="1"/>
  <c r="AP55" i="10" s="1"/>
  <c r="B73" i="21" s="1"/>
  <c r="AQ52" i="12"/>
  <c r="AQ36" i="12" s="1"/>
  <c r="AQ37" i="12" s="1"/>
  <c r="AQ38" i="12" s="1"/>
  <c r="AQ39" i="12" s="1"/>
  <c r="AQ49" i="12" s="1"/>
  <c r="AQ50" i="12" s="1"/>
  <c r="AQ51" i="12" s="1"/>
  <c r="AQ53" i="12" s="1"/>
  <c r="AQ55" i="12" s="1"/>
  <c r="C75" i="21" s="1"/>
  <c r="AT52" i="10"/>
  <c r="AT36" i="10" s="1"/>
  <c r="AT37" i="10" s="1"/>
  <c r="AT38" i="10" s="1"/>
  <c r="AT39" i="10" s="1"/>
  <c r="AT49" i="10" s="1"/>
  <c r="AT50" i="10" s="1"/>
  <c r="AT51" i="10" s="1"/>
  <c r="AT53" i="10" s="1"/>
  <c r="AT55" i="10" s="1"/>
  <c r="F73" i="21" s="1"/>
  <c r="F110" i="21"/>
  <c r="F141" i="21" s="1"/>
  <c r="BF46" i="11"/>
  <c r="BF52" i="11" s="1"/>
  <c r="BF36" i="11" s="1"/>
  <c r="BF37" i="11" s="1"/>
  <c r="BF38" i="11" s="1"/>
  <c r="BF39" i="11" s="1"/>
  <c r="BF49" i="11" s="1"/>
  <c r="BF50" i="11" s="1"/>
  <c r="BF51" i="11" s="1"/>
  <c r="BF53" i="11" s="1"/>
  <c r="BF55" i="11" s="1"/>
  <c r="H90" i="21" s="1"/>
  <c r="B109" i="21"/>
  <c r="B140" i="21" s="1"/>
  <c r="B112" i="21"/>
  <c r="B143" i="21" s="1"/>
  <c r="D110" i="21"/>
  <c r="D141" i="21" s="1"/>
  <c r="BD52" i="3"/>
  <c r="BD36" i="3" s="1"/>
  <c r="BD37" i="3" s="1"/>
  <c r="BD38" i="3" s="1"/>
  <c r="BD39" i="3" s="1"/>
  <c r="BD49" i="3" s="1"/>
  <c r="BD50" i="3" s="1"/>
  <c r="BD51" i="3" s="1"/>
  <c r="BD53" i="3" s="1"/>
  <c r="BD55" i="3" s="1"/>
  <c r="F86" i="21" s="1"/>
  <c r="BG52" i="11"/>
  <c r="BG36" i="11" s="1"/>
  <c r="BG37" i="11" s="1"/>
  <c r="BG38" i="11" s="1"/>
  <c r="BG39" i="11" s="1"/>
  <c r="BG49" i="11" s="1"/>
  <c r="BG50" i="11" s="1"/>
  <c r="BG51" i="11" s="1"/>
  <c r="BG53" i="11" s="1"/>
  <c r="BG55" i="11" s="1"/>
  <c r="I90" i="21" s="1"/>
  <c r="S52" i="11"/>
  <c r="S36" i="11" s="1"/>
  <c r="S37" i="11" s="1"/>
  <c r="S38" i="11" s="1"/>
  <c r="S39" i="11" s="1"/>
  <c r="S49" i="11" s="1"/>
  <c r="S50" i="11" s="1"/>
  <c r="S51" i="11" s="1"/>
  <c r="S53" i="11" s="1"/>
  <c r="S55" i="11" s="1"/>
  <c r="I26" i="21" s="1"/>
  <c r="N52" i="10"/>
  <c r="N36" i="10" s="1"/>
  <c r="N37" i="10" s="1"/>
  <c r="N38" i="10" s="1"/>
  <c r="N39" i="10" s="1"/>
  <c r="N49" i="10" s="1"/>
  <c r="N50" i="10" s="1"/>
  <c r="N51" i="10" s="1"/>
  <c r="N53" i="10" s="1"/>
  <c r="N55" i="10" s="1"/>
  <c r="D25" i="21" s="1"/>
  <c r="P46" i="9"/>
  <c r="P52" i="9" s="1"/>
  <c r="P36" i="9" s="1"/>
  <c r="P37" i="9" s="1"/>
  <c r="P38" i="9" s="1"/>
  <c r="P39" i="9" s="1"/>
  <c r="P49" i="9" s="1"/>
  <c r="P50" i="9" s="1"/>
  <c r="P51" i="9" s="1"/>
  <c r="P53" i="9" s="1"/>
  <c r="P55" i="9" s="1"/>
  <c r="F23" i="21" s="1"/>
  <c r="D111" i="21"/>
  <c r="D142" i="21" s="1"/>
  <c r="G114" i="21"/>
  <c r="G145" i="21" s="1"/>
  <c r="C112" i="21"/>
  <c r="C143" i="21" s="1"/>
  <c r="BE46" i="11"/>
  <c r="BE52" i="11" s="1"/>
  <c r="BE36" i="11" s="1"/>
  <c r="BE37" i="11" s="1"/>
  <c r="BE38" i="11" s="1"/>
  <c r="BE39" i="11" s="1"/>
  <c r="BE49" i="11" s="1"/>
  <c r="BE50" i="11" s="1"/>
  <c r="BE51" i="11" s="1"/>
  <c r="BE53" i="11" s="1"/>
  <c r="BE55" i="11" s="1"/>
  <c r="G90" i="21" s="1"/>
  <c r="D112" i="21"/>
  <c r="D143" i="21" s="1"/>
  <c r="B110" i="21"/>
  <c r="B141" i="21" s="1"/>
  <c r="BE46" i="3"/>
  <c r="BE52" i="3" s="1"/>
  <c r="BE36" i="3" s="1"/>
  <c r="BE37" i="3" s="1"/>
  <c r="BE38" i="3" s="1"/>
  <c r="BE39" i="3" s="1"/>
  <c r="BE49" i="3" s="1"/>
  <c r="BE50" i="3" s="1"/>
  <c r="BE51" i="3" s="1"/>
  <c r="BE53" i="3" s="1"/>
  <c r="BE55" i="3" s="1"/>
  <c r="G86" i="21" s="1"/>
  <c r="G110" i="21"/>
  <c r="G141" i="21" s="1"/>
  <c r="I111" i="21"/>
  <c r="I142" i="21" s="1"/>
  <c r="AZ52" i="9"/>
  <c r="AZ36" i="9" s="1"/>
  <c r="AZ37" i="9" s="1"/>
  <c r="AZ38" i="9" s="1"/>
  <c r="AZ39" i="9" s="1"/>
  <c r="AZ49" i="9" s="1"/>
  <c r="AZ50" i="9" s="1"/>
  <c r="AZ51" i="9" s="1"/>
  <c r="AZ53" i="9" s="1"/>
  <c r="AZ55" i="9" s="1"/>
  <c r="B87" i="21" s="1"/>
  <c r="L46" i="10"/>
  <c r="L52" i="10" s="1"/>
  <c r="L36" i="10" s="1"/>
  <c r="L37" i="10" s="1"/>
  <c r="L38" i="10" s="1"/>
  <c r="L39" i="10" s="1"/>
  <c r="L49" i="10" s="1"/>
  <c r="L50" i="10" s="1"/>
  <c r="L51" i="10" s="1"/>
  <c r="L53" i="10" s="1"/>
  <c r="L55" i="10" s="1"/>
  <c r="B25" i="21" s="1"/>
  <c r="AP52" i="13"/>
  <c r="AP36" i="13" s="1"/>
  <c r="AP37" i="13" s="1"/>
  <c r="AP38" i="13" s="1"/>
  <c r="AP39" i="13" s="1"/>
  <c r="AP49" i="13" s="1"/>
  <c r="AP50" i="13" s="1"/>
  <c r="AP51" i="13" s="1"/>
  <c r="AP53" i="13" s="1"/>
  <c r="AP55" i="13" s="1"/>
  <c r="B76" i="21" s="1"/>
  <c r="AQ52" i="13"/>
  <c r="AQ36" i="13" s="1"/>
  <c r="AQ37" i="13" s="1"/>
  <c r="AQ38" i="13" s="1"/>
  <c r="AQ39" i="13" s="1"/>
  <c r="AQ49" i="13" s="1"/>
  <c r="AQ50" i="13" s="1"/>
  <c r="AQ51" i="13" s="1"/>
  <c r="AQ53" i="13" s="1"/>
  <c r="AQ55" i="13" s="1"/>
  <c r="C76" i="21" s="1"/>
  <c r="AW52" i="11"/>
  <c r="AW36" i="11" s="1"/>
  <c r="AW37" i="11" s="1"/>
  <c r="AW38" i="11" s="1"/>
  <c r="AW39" i="11" s="1"/>
  <c r="AW49" i="11" s="1"/>
  <c r="AW50" i="11" s="1"/>
  <c r="AW51" i="11" s="1"/>
  <c r="AW53" i="11" s="1"/>
  <c r="AW55" i="11" s="1"/>
  <c r="I74" i="21" s="1"/>
  <c r="BC52" i="13"/>
  <c r="BC36" i="13" s="1"/>
  <c r="BC37" i="13" s="1"/>
  <c r="BC38" i="13" s="1"/>
  <c r="BC39" i="13" s="1"/>
  <c r="BC49" i="13" s="1"/>
  <c r="BC50" i="13" s="1"/>
  <c r="BC51" i="13" s="1"/>
  <c r="BC53" i="13" s="1"/>
  <c r="BC55" i="13" s="1"/>
  <c r="E92" i="21" s="1"/>
  <c r="O52" i="13"/>
  <c r="O36" i="13" s="1"/>
  <c r="O37" i="13" s="1"/>
  <c r="O38" i="13" s="1"/>
  <c r="O39" i="13" s="1"/>
  <c r="O49" i="13" s="1"/>
  <c r="O50" i="13" s="1"/>
  <c r="O51" i="13" s="1"/>
  <c r="O53" i="13" s="1"/>
  <c r="O55" i="13" s="1"/>
  <c r="E28" i="21" s="1"/>
  <c r="AS52" i="13"/>
  <c r="AS36" i="13" s="1"/>
  <c r="AS37" i="13" s="1"/>
  <c r="AS38" i="13" s="1"/>
  <c r="AS39" i="13" s="1"/>
  <c r="AS49" i="13" s="1"/>
  <c r="AS50" i="13" s="1"/>
  <c r="AS51" i="13" s="1"/>
  <c r="AS53" i="13" s="1"/>
  <c r="AS55" i="13" s="1"/>
  <c r="E76" i="21" s="1"/>
  <c r="BE46" i="13"/>
  <c r="AU46" i="13"/>
  <c r="AU52" i="13" s="1"/>
  <c r="AU36" i="13" s="1"/>
  <c r="AU37" i="13" s="1"/>
  <c r="AU38" i="13" s="1"/>
  <c r="AU39" i="13" s="1"/>
  <c r="AU49" i="13" s="1"/>
  <c r="AU50" i="13" s="1"/>
  <c r="AU51" i="13" s="1"/>
  <c r="AU53" i="13" s="1"/>
  <c r="AU55" i="13" s="1"/>
  <c r="G76" i="21" s="1"/>
  <c r="AQ46" i="3"/>
  <c r="AQ52" i="3" s="1"/>
  <c r="AQ36" i="3" s="1"/>
  <c r="AQ37" i="3" s="1"/>
  <c r="AQ38" i="3" s="1"/>
  <c r="AQ39" i="3" s="1"/>
  <c r="AQ49" i="3" s="1"/>
  <c r="AQ50" i="3" s="1"/>
  <c r="AQ51" i="3" s="1"/>
  <c r="AQ53" i="3" s="1"/>
  <c r="AQ55" i="3" s="1"/>
  <c r="C70" i="21" s="1"/>
  <c r="AQ52" i="9"/>
  <c r="AQ36" i="9" s="1"/>
  <c r="AQ37" i="9" s="1"/>
  <c r="AQ38" i="9" s="1"/>
  <c r="AQ39" i="9" s="1"/>
  <c r="AQ49" i="9" s="1"/>
  <c r="AQ50" i="9" s="1"/>
  <c r="AQ51" i="9" s="1"/>
  <c r="AQ53" i="9" s="1"/>
  <c r="AQ55" i="9" s="1"/>
  <c r="C71" i="21" s="1"/>
  <c r="BA52" i="11"/>
  <c r="BA36" i="11" s="1"/>
  <c r="BA37" i="11" s="1"/>
  <c r="BA38" i="11" s="1"/>
  <c r="BA39" i="11" s="1"/>
  <c r="BA49" i="11" s="1"/>
  <c r="BA50" i="11" s="1"/>
  <c r="BA51" i="11" s="1"/>
  <c r="BA53" i="11" s="1"/>
  <c r="BA55" i="11" s="1"/>
  <c r="C90" i="21" s="1"/>
  <c r="AR52" i="3"/>
  <c r="AR36" i="3" s="1"/>
  <c r="AR37" i="3" s="1"/>
  <c r="AR38" i="3" s="1"/>
  <c r="AR39" i="3" s="1"/>
  <c r="AR49" i="3" s="1"/>
  <c r="AR50" i="3" s="1"/>
  <c r="AR51" i="3" s="1"/>
  <c r="AR53" i="3" s="1"/>
  <c r="AR55" i="3" s="1"/>
  <c r="D70" i="21" s="1"/>
  <c r="D102" i="21" s="1"/>
  <c r="D133" i="21" s="1"/>
  <c r="BB52" i="10"/>
  <c r="BB36" i="10" s="1"/>
  <c r="BB37" i="10" s="1"/>
  <c r="BB38" i="10" s="1"/>
  <c r="BB39" i="10" s="1"/>
  <c r="BB49" i="10" s="1"/>
  <c r="BB50" i="10" s="1"/>
  <c r="BB51" i="10" s="1"/>
  <c r="BB53" i="10" s="1"/>
  <c r="BB55" i="10" s="1"/>
  <c r="D89" i="21" s="1"/>
  <c r="BB52" i="12"/>
  <c r="BB36" i="12" s="1"/>
  <c r="BB37" i="12" s="1"/>
  <c r="BB38" i="12" s="1"/>
  <c r="BB39" i="12" s="1"/>
  <c r="BB49" i="12" s="1"/>
  <c r="BB50" i="12" s="1"/>
  <c r="BB51" i="12" s="1"/>
  <c r="BB53" i="12" s="1"/>
  <c r="BB55" i="12" s="1"/>
  <c r="D91" i="21" s="1"/>
  <c r="AV52" i="9"/>
  <c r="AV36" i="9" s="1"/>
  <c r="AV37" i="9" s="1"/>
  <c r="AV38" i="9" s="1"/>
  <c r="AV39" i="9" s="1"/>
  <c r="AV49" i="9" s="1"/>
  <c r="AV50" i="9" s="1"/>
  <c r="AV51" i="9" s="1"/>
  <c r="AV53" i="9" s="1"/>
  <c r="AV55" i="9" s="1"/>
  <c r="H71" i="21" s="1"/>
  <c r="AW52" i="9"/>
  <c r="AW36" i="9" s="1"/>
  <c r="AW37" i="9" s="1"/>
  <c r="AW38" i="9" s="1"/>
  <c r="AW39" i="9" s="1"/>
  <c r="AW49" i="9" s="1"/>
  <c r="AW50" i="9" s="1"/>
  <c r="AW51" i="9" s="1"/>
  <c r="AW53" i="9" s="1"/>
  <c r="AW55" i="9" s="1"/>
  <c r="I71" i="21" s="1"/>
  <c r="F114" i="21"/>
  <c r="F145" i="21" s="1"/>
  <c r="I104" i="21"/>
  <c r="I135" i="21" s="1"/>
  <c r="F111" i="21"/>
  <c r="F142" i="21" s="1"/>
  <c r="C113" i="21"/>
  <c r="C144" i="21" s="1"/>
  <c r="AV52" i="12"/>
  <c r="AV36" i="12" s="1"/>
  <c r="AV37" i="12" s="1"/>
  <c r="AV38" i="12" s="1"/>
  <c r="AV39" i="12" s="1"/>
  <c r="AV49" i="12" s="1"/>
  <c r="AV50" i="12" s="1"/>
  <c r="AV51" i="12" s="1"/>
  <c r="AV53" i="12" s="1"/>
  <c r="AV55" i="12" s="1"/>
  <c r="H75" i="21" s="1"/>
  <c r="B104" i="21"/>
  <c r="B135" i="21" s="1"/>
  <c r="BF52" i="9"/>
  <c r="BF36" i="9" s="1"/>
  <c r="BF37" i="9" s="1"/>
  <c r="BF38" i="9" s="1"/>
  <c r="BF39" i="9" s="1"/>
  <c r="BF49" i="9" s="1"/>
  <c r="BF50" i="9" s="1"/>
  <c r="BF51" i="9" s="1"/>
  <c r="BF53" i="9" s="1"/>
  <c r="BF55" i="9" s="1"/>
  <c r="H87" i="21" s="1"/>
  <c r="D113" i="21"/>
  <c r="D144" i="21" s="1"/>
  <c r="AT46" i="12"/>
  <c r="AT52" i="12" s="1"/>
  <c r="AT36" i="12" s="1"/>
  <c r="AT37" i="12" s="1"/>
  <c r="AT38" i="12" s="1"/>
  <c r="AT39" i="12" s="1"/>
  <c r="AT49" i="12" s="1"/>
  <c r="AT50" i="12" s="1"/>
  <c r="AT51" i="12" s="1"/>
  <c r="AT53" i="12" s="1"/>
  <c r="AT55" i="12" s="1"/>
  <c r="F75" i="21" s="1"/>
  <c r="BF46" i="10"/>
  <c r="BF52" i="10" s="1"/>
  <c r="BF36" i="10" s="1"/>
  <c r="BF37" i="10" s="1"/>
  <c r="BF38" i="10" s="1"/>
  <c r="BF39" i="10" s="1"/>
  <c r="BF49" i="10" s="1"/>
  <c r="BF50" i="10" s="1"/>
  <c r="BF51" i="10" s="1"/>
  <c r="BF53" i="10" s="1"/>
  <c r="BF55" i="10" s="1"/>
  <c r="H89" i="21" s="1"/>
  <c r="AV46" i="10"/>
  <c r="AV52" i="10" s="1"/>
  <c r="AV36" i="10" s="1"/>
  <c r="AV37" i="10" s="1"/>
  <c r="AV38" i="10" s="1"/>
  <c r="AV39" i="10" s="1"/>
  <c r="AV49" i="10" s="1"/>
  <c r="AV50" i="10" s="1"/>
  <c r="AV51" i="10" s="1"/>
  <c r="AV53" i="10" s="1"/>
  <c r="AV55" i="10" s="1"/>
  <c r="H73" i="21" s="1"/>
  <c r="BC46" i="9"/>
  <c r="BC52" i="9" s="1"/>
  <c r="BC36" i="9" s="1"/>
  <c r="BC37" i="9" s="1"/>
  <c r="BC38" i="9" s="1"/>
  <c r="BC39" i="9" s="1"/>
  <c r="BC49" i="9" s="1"/>
  <c r="BC50" i="9" s="1"/>
  <c r="BC51" i="9" s="1"/>
  <c r="BC53" i="9" s="1"/>
  <c r="BC55" i="9" s="1"/>
  <c r="E87" i="21" s="1"/>
  <c r="AS52" i="9"/>
  <c r="AS36" i="9" s="1"/>
  <c r="AS37" i="9" s="1"/>
  <c r="AS38" i="9" s="1"/>
  <c r="AS39" i="9" s="1"/>
  <c r="AS49" i="9" s="1"/>
  <c r="AS50" i="9" s="1"/>
  <c r="AS51" i="9" s="1"/>
  <c r="AS53" i="9" s="1"/>
  <c r="AS55" i="9" s="1"/>
  <c r="E71" i="21" s="1"/>
  <c r="O46" i="3"/>
  <c r="O52" i="3" s="1"/>
  <c r="O36" i="3" s="1"/>
  <c r="O37" i="3" s="1"/>
  <c r="O38" i="3" s="1"/>
  <c r="O39" i="3" s="1"/>
  <c r="O49" i="3" s="1"/>
  <c r="O50" i="3" s="1"/>
  <c r="O51" i="3" s="1"/>
  <c r="O53" i="3" s="1"/>
  <c r="O55" i="3" s="1"/>
  <c r="E22" i="21" s="1"/>
  <c r="H10" i="13"/>
  <c r="H35" i="13"/>
  <c r="H43" i="13" s="1"/>
  <c r="H46" i="13" s="1"/>
  <c r="H52" i="13" s="1"/>
  <c r="H36" i="13" s="1"/>
  <c r="H37" i="13" s="1"/>
  <c r="H38" i="13" s="1"/>
  <c r="H39" i="13" s="1"/>
  <c r="H49" i="13" s="1"/>
  <c r="H50" i="13" s="1"/>
  <c r="H51" i="13" s="1"/>
  <c r="H53" i="13" s="1"/>
  <c r="H55" i="13" s="1"/>
  <c r="H12" i="21" s="1"/>
  <c r="C10" i="3"/>
  <c r="C35" i="3"/>
  <c r="C43" i="3" s="1"/>
  <c r="C46" i="3" s="1"/>
  <c r="C52" i="3" s="1"/>
  <c r="C36" i="3" s="1"/>
  <c r="C37" i="3" s="1"/>
  <c r="C38" i="3" s="1"/>
  <c r="C39" i="3" s="1"/>
  <c r="C49" i="3" s="1"/>
  <c r="C50" i="3" s="1"/>
  <c r="C51" i="3" s="1"/>
  <c r="C53" i="3" s="1"/>
  <c r="C55" i="3" s="1"/>
  <c r="C6" i="21" s="1"/>
  <c r="BD46" i="9"/>
  <c r="BD52" i="9" s="1"/>
  <c r="BD36" i="9" s="1"/>
  <c r="BD37" i="9" s="1"/>
  <c r="BD38" i="9" s="1"/>
  <c r="BD39" i="9" s="1"/>
  <c r="BD49" i="9" s="1"/>
  <c r="BD50" i="9" s="1"/>
  <c r="BD51" i="9" s="1"/>
  <c r="BD53" i="9" s="1"/>
  <c r="BD55" i="9" s="1"/>
  <c r="F87" i="21" s="1"/>
  <c r="BC46" i="11"/>
  <c r="BC52" i="11" s="1"/>
  <c r="BC36" i="11" s="1"/>
  <c r="BC37" i="11" s="1"/>
  <c r="BC38" i="11" s="1"/>
  <c r="BC39" i="11" s="1"/>
  <c r="BC49" i="11" s="1"/>
  <c r="BC50" i="11" s="1"/>
  <c r="BC51" i="11" s="1"/>
  <c r="BC53" i="11" s="1"/>
  <c r="BC55" i="11" s="1"/>
  <c r="E90" i="21" s="1"/>
  <c r="AS46" i="11"/>
  <c r="AS52" i="11" s="1"/>
  <c r="AS36" i="11" s="1"/>
  <c r="AS37" i="11" s="1"/>
  <c r="AS38" i="11" s="1"/>
  <c r="AS39" i="11" s="1"/>
  <c r="AS49" i="11" s="1"/>
  <c r="AS50" i="11" s="1"/>
  <c r="AS51" i="11" s="1"/>
  <c r="AS53" i="11" s="1"/>
  <c r="AS55" i="11" s="1"/>
  <c r="E74" i="21" s="1"/>
  <c r="C45" i="9"/>
  <c r="AT52" i="3"/>
  <c r="AT36" i="3" s="1"/>
  <c r="AT37" i="3" s="1"/>
  <c r="AT38" i="3" s="1"/>
  <c r="AT39" i="3" s="1"/>
  <c r="AT49" i="3" s="1"/>
  <c r="AT50" i="3" s="1"/>
  <c r="AT51" i="3" s="1"/>
  <c r="AT53" i="3" s="1"/>
  <c r="AT55" i="3" s="1"/>
  <c r="F70" i="21" s="1"/>
  <c r="BG46" i="13"/>
  <c r="BG52" i="13" s="1"/>
  <c r="BG36" i="13" s="1"/>
  <c r="BG37" i="13" s="1"/>
  <c r="BG38" i="13" s="1"/>
  <c r="BG39" i="13" s="1"/>
  <c r="BG49" i="13" s="1"/>
  <c r="BG50" i="13" s="1"/>
  <c r="BG51" i="13" s="1"/>
  <c r="BG53" i="13" s="1"/>
  <c r="BG55" i="13" s="1"/>
  <c r="I92" i="21" s="1"/>
  <c r="B10" i="10"/>
  <c r="B35" i="10"/>
  <c r="B43" i="10" s="1"/>
  <c r="B46" i="10" s="1"/>
  <c r="B52" i="10" s="1"/>
  <c r="B36" i="10" s="1"/>
  <c r="B37" i="10" s="1"/>
  <c r="B38" i="10" s="1"/>
  <c r="B39" i="10" s="1"/>
  <c r="B49" i="10" s="1"/>
  <c r="B50" i="10" s="1"/>
  <c r="B51" i="10" s="1"/>
  <c r="B53" i="10" s="1"/>
  <c r="B55" i="10" s="1"/>
  <c r="B9" i="21" s="1"/>
  <c r="B10" i="13"/>
  <c r="B35" i="13"/>
  <c r="B43" i="13" s="1"/>
  <c r="B46" i="13" s="1"/>
  <c r="B52" i="13" s="1"/>
  <c r="B36" i="13" s="1"/>
  <c r="B37" i="13" s="1"/>
  <c r="B38" i="13" s="1"/>
  <c r="B39" i="13" s="1"/>
  <c r="B49" i="13" s="1"/>
  <c r="B50" i="13" s="1"/>
  <c r="B51" i="13" s="1"/>
  <c r="B53" i="13" s="1"/>
  <c r="B55" i="13" s="1"/>
  <c r="B12" i="21" s="1"/>
  <c r="F113" i="21"/>
  <c r="F144" i="21" s="1"/>
  <c r="B111" i="21"/>
  <c r="B142" i="21" s="1"/>
  <c r="BD46" i="13"/>
  <c r="BD52" i="13" s="1"/>
  <c r="BD36" i="13" s="1"/>
  <c r="BD37" i="13" s="1"/>
  <c r="BD38" i="13" s="1"/>
  <c r="BD39" i="13" s="1"/>
  <c r="BD49" i="13" s="1"/>
  <c r="BD50" i="13" s="1"/>
  <c r="BD51" i="13" s="1"/>
  <c r="BD53" i="13" s="1"/>
  <c r="BD55" i="13" s="1"/>
  <c r="F92" i="21" s="1"/>
  <c r="AT46" i="13"/>
  <c r="AT52" i="13" s="1"/>
  <c r="AT36" i="13" s="1"/>
  <c r="AT37" i="13" s="1"/>
  <c r="AT38" i="13" s="1"/>
  <c r="AT39" i="13" s="1"/>
  <c r="AT49" i="13" s="1"/>
  <c r="AT50" i="13" s="1"/>
  <c r="AT51" i="13" s="1"/>
  <c r="AT53" i="13" s="1"/>
  <c r="AT55" i="13" s="1"/>
  <c r="F76" i="21" s="1"/>
  <c r="BE46" i="12"/>
  <c r="BE52" i="12" s="1"/>
  <c r="BE36" i="12" s="1"/>
  <c r="BE37" i="12" s="1"/>
  <c r="BE38" i="12" s="1"/>
  <c r="BE39" i="12" s="1"/>
  <c r="BE49" i="12" s="1"/>
  <c r="BE50" i="12" s="1"/>
  <c r="BE51" i="12" s="1"/>
  <c r="BE53" i="12" s="1"/>
  <c r="BE55" i="12" s="1"/>
  <c r="G91" i="21" s="1"/>
  <c r="AU46" i="12"/>
  <c r="AU52" i="12" s="1"/>
  <c r="AU36" i="12" s="1"/>
  <c r="AU37" i="12" s="1"/>
  <c r="AU38" i="12" s="1"/>
  <c r="AU39" i="12" s="1"/>
  <c r="AU49" i="12" s="1"/>
  <c r="AU50" i="12" s="1"/>
  <c r="AU51" i="12" s="1"/>
  <c r="AU53" i="12" s="1"/>
  <c r="AU55" i="12" s="1"/>
  <c r="G75" i="21" s="1"/>
  <c r="AU52" i="11"/>
  <c r="AU36" i="11" s="1"/>
  <c r="AU37" i="11" s="1"/>
  <c r="AU38" i="11" s="1"/>
  <c r="AU39" i="11" s="1"/>
  <c r="AU49" i="11" s="1"/>
  <c r="AU50" i="11" s="1"/>
  <c r="AU51" i="11" s="1"/>
  <c r="AU53" i="11" s="1"/>
  <c r="AU55" i="11" s="1"/>
  <c r="G74" i="21" s="1"/>
  <c r="R52" i="9"/>
  <c r="R36" i="9" s="1"/>
  <c r="R37" i="9" s="1"/>
  <c r="R38" i="9" s="1"/>
  <c r="R39" i="9" s="1"/>
  <c r="R49" i="9" s="1"/>
  <c r="R50" i="9" s="1"/>
  <c r="R51" i="9" s="1"/>
  <c r="R53" i="9" s="1"/>
  <c r="R55" i="9" s="1"/>
  <c r="H23" i="21" s="1"/>
  <c r="O52" i="9"/>
  <c r="O36" i="9" s="1"/>
  <c r="O37" i="9" s="1"/>
  <c r="O38" i="9" s="1"/>
  <c r="O39" i="9" s="1"/>
  <c r="O49" i="9" s="1"/>
  <c r="O50" i="9" s="1"/>
  <c r="O51" i="9" s="1"/>
  <c r="O53" i="9" s="1"/>
  <c r="O55" i="9" s="1"/>
  <c r="E23" i="21" s="1"/>
  <c r="R46" i="3"/>
  <c r="R52" i="3" s="1"/>
  <c r="R36" i="3" s="1"/>
  <c r="R37" i="3" s="1"/>
  <c r="R38" i="3" s="1"/>
  <c r="R39" i="3" s="1"/>
  <c r="R49" i="3" s="1"/>
  <c r="R50" i="3" s="1"/>
  <c r="R51" i="3" s="1"/>
  <c r="R53" i="3" s="1"/>
  <c r="R55" i="3" s="1"/>
  <c r="H22" i="21" s="1"/>
  <c r="AL46" i="3"/>
  <c r="AL52" i="3" s="1"/>
  <c r="AL36" i="3" s="1"/>
  <c r="AL37" i="3" s="1"/>
  <c r="AL38" i="3" s="1"/>
  <c r="AL39" i="3" s="1"/>
  <c r="AL49" i="3" s="1"/>
  <c r="AL50" i="3" s="1"/>
  <c r="AL51" i="3" s="1"/>
  <c r="AL53" i="3" s="1"/>
  <c r="AL55" i="3" s="1"/>
  <c r="H54" i="21" s="1"/>
  <c r="H10" i="3"/>
  <c r="H35" i="3"/>
  <c r="H43" i="3" s="1"/>
  <c r="H46" i="3" s="1"/>
  <c r="H52" i="3" s="1"/>
  <c r="H36" i="3" s="1"/>
  <c r="H37" i="3" s="1"/>
  <c r="H38" i="3" s="1"/>
  <c r="H39" i="3" s="1"/>
  <c r="H49" i="3" s="1"/>
  <c r="H50" i="3" s="1"/>
  <c r="H51" i="3" s="1"/>
  <c r="H53" i="3" s="1"/>
  <c r="H55" i="3" s="1"/>
  <c r="H6" i="21" s="1"/>
  <c r="AV46" i="3"/>
  <c r="AV52" i="3" s="1"/>
  <c r="AV36" i="3" s="1"/>
  <c r="AV37" i="3" s="1"/>
  <c r="AV38" i="3" s="1"/>
  <c r="AV39" i="3" s="1"/>
  <c r="AV49" i="3" s="1"/>
  <c r="AV50" i="3" s="1"/>
  <c r="AV51" i="3" s="1"/>
  <c r="AV53" i="3" s="1"/>
  <c r="AV55" i="3" s="1"/>
  <c r="H70" i="21" s="1"/>
  <c r="S46" i="12"/>
  <c r="S52" i="12" s="1"/>
  <c r="S36" i="12" s="1"/>
  <c r="S37" i="12" s="1"/>
  <c r="S38" i="12" s="1"/>
  <c r="S39" i="12" s="1"/>
  <c r="S49" i="12" s="1"/>
  <c r="S50" i="12" s="1"/>
  <c r="S51" i="12" s="1"/>
  <c r="S53" i="12" s="1"/>
  <c r="S55" i="12" s="1"/>
  <c r="I27" i="21" s="1"/>
  <c r="I10" i="12"/>
  <c r="I35" i="12"/>
  <c r="I43" i="12" s="1"/>
  <c r="I46" i="12" s="1"/>
  <c r="I52" i="12" s="1"/>
  <c r="I36" i="12" s="1"/>
  <c r="I37" i="12" s="1"/>
  <c r="I38" i="12" s="1"/>
  <c r="I39" i="12" s="1"/>
  <c r="I49" i="12" s="1"/>
  <c r="I50" i="12" s="1"/>
  <c r="I51" i="12" s="1"/>
  <c r="I53" i="12" s="1"/>
  <c r="I55" i="12" s="1"/>
  <c r="I11" i="21" s="1"/>
  <c r="AV52" i="11"/>
  <c r="AV36" i="11" s="1"/>
  <c r="AV37" i="11" s="1"/>
  <c r="AV38" i="11" s="1"/>
  <c r="AV39" i="11" s="1"/>
  <c r="AV49" i="11" s="1"/>
  <c r="AV50" i="11" s="1"/>
  <c r="AV51" i="11" s="1"/>
  <c r="AV53" i="11" s="1"/>
  <c r="AV55" i="11" s="1"/>
  <c r="H74" i="21" s="1"/>
  <c r="BA52" i="12"/>
  <c r="BA36" i="12" s="1"/>
  <c r="BA37" i="12" s="1"/>
  <c r="BA38" i="12" s="1"/>
  <c r="BA39" i="12" s="1"/>
  <c r="BA49" i="12" s="1"/>
  <c r="BA50" i="12" s="1"/>
  <c r="BA51" i="12" s="1"/>
  <c r="BA53" i="12" s="1"/>
  <c r="BA55" i="12" s="1"/>
  <c r="C91" i="21" s="1"/>
  <c r="BA52" i="9"/>
  <c r="BA36" i="9" s="1"/>
  <c r="BA37" i="9" s="1"/>
  <c r="BA38" i="9" s="1"/>
  <c r="BA39" i="9" s="1"/>
  <c r="BA49" i="9" s="1"/>
  <c r="BA50" i="9" s="1"/>
  <c r="BA51" i="9" s="1"/>
  <c r="BA53" i="9" s="1"/>
  <c r="BA55" i="9" s="1"/>
  <c r="C87" i="21" s="1"/>
  <c r="G111" i="21"/>
  <c r="G142" i="21" s="1"/>
  <c r="H111" i="21"/>
  <c r="H142" i="21" s="1"/>
  <c r="N52" i="12"/>
  <c r="N36" i="12" s="1"/>
  <c r="N37" i="12" s="1"/>
  <c r="N38" i="12" s="1"/>
  <c r="N39" i="12" s="1"/>
  <c r="N49" i="12" s="1"/>
  <c r="N50" i="12" s="1"/>
  <c r="N51" i="12" s="1"/>
  <c r="N53" i="12" s="1"/>
  <c r="N55" i="12" s="1"/>
  <c r="D27" i="21" s="1"/>
  <c r="AR52" i="12"/>
  <c r="AR36" i="12" s="1"/>
  <c r="AR37" i="12" s="1"/>
  <c r="AR38" i="12" s="1"/>
  <c r="AR39" i="12" s="1"/>
  <c r="AR49" i="12" s="1"/>
  <c r="AR50" i="12" s="1"/>
  <c r="AR51" i="12" s="1"/>
  <c r="AR53" i="12" s="1"/>
  <c r="AR55" i="12" s="1"/>
  <c r="D75" i="21" s="1"/>
  <c r="BC46" i="12"/>
  <c r="BC52" i="12" s="1"/>
  <c r="BC36" i="12" s="1"/>
  <c r="BC37" i="12" s="1"/>
  <c r="BC38" i="12" s="1"/>
  <c r="BC39" i="12" s="1"/>
  <c r="BC49" i="12" s="1"/>
  <c r="BC50" i="12" s="1"/>
  <c r="BC51" i="12" s="1"/>
  <c r="BC53" i="12" s="1"/>
  <c r="BC55" i="12" s="1"/>
  <c r="E91" i="21" s="1"/>
  <c r="AS46" i="12"/>
  <c r="AS52" i="12" s="1"/>
  <c r="AS36" i="12" s="1"/>
  <c r="AS37" i="12" s="1"/>
  <c r="AS38" i="12" s="1"/>
  <c r="AS39" i="12" s="1"/>
  <c r="AS49" i="12" s="1"/>
  <c r="AS50" i="12" s="1"/>
  <c r="AS51" i="12" s="1"/>
  <c r="AS53" i="12" s="1"/>
  <c r="AS55" i="12" s="1"/>
  <c r="E75" i="21" s="1"/>
  <c r="BE46" i="10"/>
  <c r="BE52" i="10" s="1"/>
  <c r="BE36" i="10" s="1"/>
  <c r="BE37" i="10" s="1"/>
  <c r="BE38" i="10" s="1"/>
  <c r="BE39" i="10" s="1"/>
  <c r="BE49" i="10" s="1"/>
  <c r="BE50" i="10" s="1"/>
  <c r="BE51" i="10" s="1"/>
  <c r="BE53" i="10" s="1"/>
  <c r="BE55" i="10" s="1"/>
  <c r="G89" i="21" s="1"/>
  <c r="G10" i="10"/>
  <c r="G35" i="10"/>
  <c r="G43" i="10" s="1"/>
  <c r="G46" i="10" s="1"/>
  <c r="G52" i="10" s="1"/>
  <c r="G36" i="10" s="1"/>
  <c r="G37" i="10" s="1"/>
  <c r="G38" i="10" s="1"/>
  <c r="G39" i="10" s="1"/>
  <c r="G49" i="10" s="1"/>
  <c r="G50" i="10" s="1"/>
  <c r="G51" i="10" s="1"/>
  <c r="G53" i="10" s="1"/>
  <c r="G55" i="10" s="1"/>
  <c r="G9" i="21" s="1"/>
  <c r="C104" i="21"/>
  <c r="C135" i="21" s="1"/>
  <c r="Q46" i="13"/>
  <c r="Q52" i="13" s="1"/>
  <c r="Q36" i="13" s="1"/>
  <c r="Q37" i="13" s="1"/>
  <c r="Q38" i="13" s="1"/>
  <c r="Q39" i="13" s="1"/>
  <c r="Q49" i="13" s="1"/>
  <c r="Q50" i="13" s="1"/>
  <c r="Q51" i="13" s="1"/>
  <c r="Q53" i="13" s="1"/>
  <c r="Q55" i="13" s="1"/>
  <c r="G28" i="21" s="1"/>
  <c r="G10" i="13"/>
  <c r="G35" i="13"/>
  <c r="G43" i="13" s="1"/>
  <c r="G46" i="13" s="1"/>
  <c r="G52" i="13" s="1"/>
  <c r="G36" i="13" s="1"/>
  <c r="G37" i="13" s="1"/>
  <c r="G38" i="13" s="1"/>
  <c r="G39" i="13" s="1"/>
  <c r="G49" i="13" s="1"/>
  <c r="G50" i="13" s="1"/>
  <c r="G51" i="13" s="1"/>
  <c r="G53" i="13" s="1"/>
  <c r="G55" i="13" s="1"/>
  <c r="G12" i="21" s="1"/>
  <c r="N46" i="9"/>
  <c r="N52" i="9" s="1"/>
  <c r="N36" i="9" s="1"/>
  <c r="N37" i="9" s="1"/>
  <c r="N38" i="9" s="1"/>
  <c r="N39" i="9" s="1"/>
  <c r="N49" i="9" s="1"/>
  <c r="N50" i="9" s="1"/>
  <c r="N51" i="9" s="1"/>
  <c r="N53" i="9" s="1"/>
  <c r="N55" i="9" s="1"/>
  <c r="D23" i="21" s="1"/>
  <c r="D10" i="9"/>
  <c r="D35" i="9"/>
  <c r="D43" i="9" s="1"/>
  <c r="D46" i="9" s="1"/>
  <c r="D52" i="9" s="1"/>
  <c r="D36" i="9" s="1"/>
  <c r="D37" i="9" s="1"/>
  <c r="D38" i="9" s="1"/>
  <c r="D39" i="9" s="1"/>
  <c r="D49" i="9" s="1"/>
  <c r="D50" i="9" s="1"/>
  <c r="D51" i="9" s="1"/>
  <c r="D53" i="9" s="1"/>
  <c r="D55" i="9" s="1"/>
  <c r="D7" i="21" s="1"/>
  <c r="AP52" i="9"/>
  <c r="AP36" i="9" s="1"/>
  <c r="AP37" i="9" s="1"/>
  <c r="AP38" i="9" s="1"/>
  <c r="AP39" i="9" s="1"/>
  <c r="AP49" i="9" s="1"/>
  <c r="AP50" i="9" s="1"/>
  <c r="AP51" i="9" s="1"/>
  <c r="AP53" i="9" s="1"/>
  <c r="AP55" i="9" s="1"/>
  <c r="B71" i="21" s="1"/>
  <c r="S46" i="3"/>
  <c r="S52" i="3" s="1"/>
  <c r="S36" i="3" s="1"/>
  <c r="S37" i="3" s="1"/>
  <c r="S38" i="3" s="1"/>
  <c r="S39" i="3" s="1"/>
  <c r="S49" i="3" s="1"/>
  <c r="S50" i="3" s="1"/>
  <c r="S51" i="3" s="1"/>
  <c r="S53" i="3" s="1"/>
  <c r="S55" i="3" s="1"/>
  <c r="I22" i="21" s="1"/>
  <c r="I10" i="3"/>
  <c r="I35" i="3"/>
  <c r="I43" i="3" s="1"/>
  <c r="I46" i="3" s="1"/>
  <c r="I52" i="3" s="1"/>
  <c r="I36" i="3" s="1"/>
  <c r="I37" i="3" s="1"/>
  <c r="I38" i="3" s="1"/>
  <c r="I39" i="3" s="1"/>
  <c r="I49" i="3" s="1"/>
  <c r="I50" i="3" s="1"/>
  <c r="I51" i="3" s="1"/>
  <c r="I53" i="3" s="1"/>
  <c r="I55" i="3" s="1"/>
  <c r="I6" i="21" s="1"/>
  <c r="BB46" i="13"/>
  <c r="BB52" i="13" s="1"/>
  <c r="BB36" i="13" s="1"/>
  <c r="BB37" i="13" s="1"/>
  <c r="BB38" i="13" s="1"/>
  <c r="BB39" i="13" s="1"/>
  <c r="BB49" i="13" s="1"/>
  <c r="BB50" i="13" s="1"/>
  <c r="BB51" i="13" s="1"/>
  <c r="BB53" i="13" s="1"/>
  <c r="BB55" i="13" s="1"/>
  <c r="D92" i="21" s="1"/>
  <c r="AR46" i="13"/>
  <c r="AR52" i="13" s="1"/>
  <c r="AR36" i="13" s="1"/>
  <c r="AR37" i="13" s="1"/>
  <c r="AR38" i="13" s="1"/>
  <c r="AR39" i="13" s="1"/>
  <c r="AR49" i="13" s="1"/>
  <c r="AR50" i="13" s="1"/>
  <c r="AR51" i="13" s="1"/>
  <c r="AR53" i="13" s="1"/>
  <c r="AR55" i="13" s="1"/>
  <c r="D76" i="21" s="1"/>
  <c r="AU52" i="10"/>
  <c r="AU36" i="10" s="1"/>
  <c r="AU37" i="10" s="1"/>
  <c r="AU38" i="10" s="1"/>
  <c r="AU39" i="10" s="1"/>
  <c r="AU49" i="10" s="1"/>
  <c r="AU50" i="10" s="1"/>
  <c r="AU51" i="10" s="1"/>
  <c r="AU53" i="10" s="1"/>
  <c r="AU55" i="10" s="1"/>
  <c r="G73" i="21" s="1"/>
  <c r="BD52" i="10"/>
  <c r="BD36" i="10" s="1"/>
  <c r="BD37" i="10" s="1"/>
  <c r="BD38" i="10" s="1"/>
  <c r="BD39" i="10" s="1"/>
  <c r="BD49" i="10" s="1"/>
  <c r="BD50" i="10" s="1"/>
  <c r="BD51" i="10" s="1"/>
  <c r="BD53" i="10" s="1"/>
  <c r="BD55" i="10" s="1"/>
  <c r="F89" i="21" s="1"/>
  <c r="P52" i="3"/>
  <c r="P36" i="3" s="1"/>
  <c r="P37" i="3" s="1"/>
  <c r="P38" i="3" s="1"/>
  <c r="P39" i="3" s="1"/>
  <c r="P49" i="3" s="1"/>
  <c r="P50" i="3" s="1"/>
  <c r="P51" i="3" s="1"/>
  <c r="P53" i="3" s="1"/>
  <c r="P55" i="3" s="1"/>
  <c r="F22" i="21" s="1"/>
  <c r="Q46" i="3"/>
  <c r="Q52" i="3" s="1"/>
  <c r="Q36" i="3" s="1"/>
  <c r="Q37" i="3" s="1"/>
  <c r="Q38" i="3" s="1"/>
  <c r="Q39" i="3" s="1"/>
  <c r="Q49" i="3" s="1"/>
  <c r="Q50" i="3" s="1"/>
  <c r="Q51" i="3" s="1"/>
  <c r="Q53" i="3" s="1"/>
  <c r="Q55" i="3" s="1"/>
  <c r="G22" i="21" s="1"/>
  <c r="G10" i="3"/>
  <c r="G35" i="3"/>
  <c r="G43" i="3" s="1"/>
  <c r="G46" i="3" s="1"/>
  <c r="G52" i="3" s="1"/>
  <c r="G36" i="3" s="1"/>
  <c r="G37" i="3" s="1"/>
  <c r="G38" i="3" s="1"/>
  <c r="G39" i="3" s="1"/>
  <c r="G49" i="3" s="1"/>
  <c r="G50" i="3" s="1"/>
  <c r="G51" i="3" s="1"/>
  <c r="G53" i="3" s="1"/>
  <c r="G55" i="3" s="1"/>
  <c r="G6" i="21" s="1"/>
  <c r="BA52" i="13"/>
  <c r="BA36" i="13" s="1"/>
  <c r="BA37" i="13" s="1"/>
  <c r="BA38" i="13" s="1"/>
  <c r="BA39" i="13" s="1"/>
  <c r="BA49" i="13" s="1"/>
  <c r="BA50" i="13" s="1"/>
  <c r="BA51" i="13" s="1"/>
  <c r="BA53" i="13" s="1"/>
  <c r="BA55" i="13" s="1"/>
  <c r="C92" i="21" s="1"/>
  <c r="M52" i="13"/>
  <c r="M36" i="13" s="1"/>
  <c r="M37" i="13" s="1"/>
  <c r="M38" i="13" s="1"/>
  <c r="M39" i="13" s="1"/>
  <c r="M49" i="13" s="1"/>
  <c r="M50" i="13" s="1"/>
  <c r="M51" i="13" s="1"/>
  <c r="M53" i="13" s="1"/>
  <c r="M55" i="13" s="1"/>
  <c r="C28" i="21" s="1"/>
  <c r="L46" i="12"/>
  <c r="L52" i="12" s="1"/>
  <c r="L36" i="12" s="1"/>
  <c r="L37" i="12" s="1"/>
  <c r="L38" i="12" s="1"/>
  <c r="L39" i="12" s="1"/>
  <c r="L49" i="12" s="1"/>
  <c r="L50" i="12" s="1"/>
  <c r="L51" i="12" s="1"/>
  <c r="L53" i="12" s="1"/>
  <c r="L55" i="12" s="1"/>
  <c r="B27" i="21" s="1"/>
  <c r="B10" i="12"/>
  <c r="B35" i="12"/>
  <c r="B43" i="12" s="1"/>
  <c r="B46" i="12" s="1"/>
  <c r="B52" i="12" s="1"/>
  <c r="B36" i="12" s="1"/>
  <c r="B37" i="12" s="1"/>
  <c r="B38" i="12" s="1"/>
  <c r="B39" i="12" s="1"/>
  <c r="B49" i="12" s="1"/>
  <c r="B50" i="12" s="1"/>
  <c r="B51" i="12" s="1"/>
  <c r="B53" i="12" s="1"/>
  <c r="B55" i="12" s="1"/>
  <c r="B11" i="21" s="1"/>
  <c r="AP52" i="12"/>
  <c r="AP36" i="12" s="1"/>
  <c r="AP37" i="12" s="1"/>
  <c r="AP38" i="12" s="1"/>
  <c r="AP39" i="12" s="1"/>
  <c r="AP49" i="12" s="1"/>
  <c r="AP50" i="12" s="1"/>
  <c r="AP51" i="12" s="1"/>
  <c r="AP53" i="12" s="1"/>
  <c r="AP55" i="12" s="1"/>
  <c r="B75" i="21" s="1"/>
  <c r="M52" i="11"/>
  <c r="M36" i="11" s="1"/>
  <c r="M37" i="11" s="1"/>
  <c r="M38" i="11" s="1"/>
  <c r="M39" i="11" s="1"/>
  <c r="M49" i="11" s="1"/>
  <c r="M50" i="11" s="1"/>
  <c r="M51" i="11" s="1"/>
  <c r="M53" i="11" s="1"/>
  <c r="M55" i="11" s="1"/>
  <c r="C26" i="21" s="1"/>
  <c r="BA46" i="10"/>
  <c r="BA52" i="10" s="1"/>
  <c r="BA36" i="10" s="1"/>
  <c r="BA37" i="10" s="1"/>
  <c r="BA38" i="10" s="1"/>
  <c r="BA39" i="10" s="1"/>
  <c r="BA49" i="10" s="1"/>
  <c r="BA50" i="10" s="1"/>
  <c r="BA51" i="10" s="1"/>
  <c r="BA53" i="10" s="1"/>
  <c r="BA55" i="10" s="1"/>
  <c r="C89" i="21" s="1"/>
  <c r="C10" i="10"/>
  <c r="C35" i="10"/>
  <c r="C43" i="10" s="1"/>
  <c r="C46" i="10" s="1"/>
  <c r="C52" i="10" s="1"/>
  <c r="C36" i="10" s="1"/>
  <c r="C37" i="10" s="1"/>
  <c r="C38" i="10" s="1"/>
  <c r="C39" i="10" s="1"/>
  <c r="C49" i="10" s="1"/>
  <c r="C50" i="10" s="1"/>
  <c r="C51" i="10" s="1"/>
  <c r="C53" i="10" s="1"/>
  <c r="C55" i="10" s="1"/>
  <c r="C9" i="21" s="1"/>
  <c r="M52" i="10"/>
  <c r="M36" i="10" s="1"/>
  <c r="M37" i="10" s="1"/>
  <c r="M38" i="10" s="1"/>
  <c r="M39" i="10" s="1"/>
  <c r="M49" i="10" s="1"/>
  <c r="M50" i="10" s="1"/>
  <c r="M51" i="10" s="1"/>
  <c r="M53" i="10" s="1"/>
  <c r="M55" i="10" s="1"/>
  <c r="C25" i="21" s="1"/>
  <c r="F10" i="12"/>
  <c r="F35" i="12"/>
  <c r="F43" i="12" s="1"/>
  <c r="F46" i="12" s="1"/>
  <c r="F52" i="12" s="1"/>
  <c r="F36" i="12" s="1"/>
  <c r="F37" i="12" s="1"/>
  <c r="F38" i="12" s="1"/>
  <c r="F39" i="12" s="1"/>
  <c r="F49" i="12" s="1"/>
  <c r="F50" i="12" s="1"/>
  <c r="F51" i="12" s="1"/>
  <c r="F53" i="12" s="1"/>
  <c r="F55" i="12" s="1"/>
  <c r="F11" i="21" s="1"/>
  <c r="H10" i="10"/>
  <c r="H35" i="10"/>
  <c r="H43" i="10" s="1"/>
  <c r="H46" i="10" s="1"/>
  <c r="H52" i="10" s="1"/>
  <c r="H36" i="10" s="1"/>
  <c r="H37" i="10" s="1"/>
  <c r="H38" i="10" s="1"/>
  <c r="H39" i="10" s="1"/>
  <c r="H49" i="10" s="1"/>
  <c r="H50" i="10" s="1"/>
  <c r="H51" i="10" s="1"/>
  <c r="H53" i="10" s="1"/>
  <c r="H55" i="10" s="1"/>
  <c r="H9" i="21" s="1"/>
  <c r="BE52" i="9"/>
  <c r="BE36" i="9" s="1"/>
  <c r="BE37" i="9" s="1"/>
  <c r="BE38" i="9" s="1"/>
  <c r="BE39" i="9" s="1"/>
  <c r="BE49" i="9" s="1"/>
  <c r="BE50" i="9" s="1"/>
  <c r="BE51" i="9" s="1"/>
  <c r="BE53" i="9" s="1"/>
  <c r="BE55" i="9" s="1"/>
  <c r="G87" i="21" s="1"/>
  <c r="E10" i="9"/>
  <c r="E35" i="9"/>
  <c r="E43" i="9" s="1"/>
  <c r="E46" i="9" s="1"/>
  <c r="E52" i="9" s="1"/>
  <c r="E36" i="9" s="1"/>
  <c r="E37" i="9" s="1"/>
  <c r="E38" i="9" s="1"/>
  <c r="E39" i="9" s="1"/>
  <c r="E49" i="9" s="1"/>
  <c r="E50" i="9" s="1"/>
  <c r="E51" i="9" s="1"/>
  <c r="E53" i="9" s="1"/>
  <c r="E55" i="9" s="1"/>
  <c r="E7" i="21" s="1"/>
  <c r="E10" i="3"/>
  <c r="E35" i="3"/>
  <c r="E43" i="3" s="1"/>
  <c r="E46" i="3" s="1"/>
  <c r="E52" i="3" s="1"/>
  <c r="E36" i="3" s="1"/>
  <c r="E37" i="3" s="1"/>
  <c r="E38" i="3" s="1"/>
  <c r="E39" i="3" s="1"/>
  <c r="E49" i="3" s="1"/>
  <c r="E50" i="3" s="1"/>
  <c r="E51" i="3" s="1"/>
  <c r="E53" i="3" s="1"/>
  <c r="E55" i="3" s="1"/>
  <c r="E6" i="21" s="1"/>
  <c r="BF46" i="13"/>
  <c r="BF52" i="13" s="1"/>
  <c r="BF36" i="13" s="1"/>
  <c r="BF37" i="13" s="1"/>
  <c r="BF38" i="13" s="1"/>
  <c r="BF39" i="13" s="1"/>
  <c r="BF49" i="13" s="1"/>
  <c r="BF50" i="13" s="1"/>
  <c r="BF51" i="13" s="1"/>
  <c r="BF53" i="13" s="1"/>
  <c r="BF55" i="13" s="1"/>
  <c r="H92" i="21" s="1"/>
  <c r="BA46" i="3"/>
  <c r="BA52" i="3" s="1"/>
  <c r="BA36" i="3" s="1"/>
  <c r="BA37" i="3" s="1"/>
  <c r="BA38" i="3" s="1"/>
  <c r="BA39" i="3" s="1"/>
  <c r="BA49" i="3" s="1"/>
  <c r="BA50" i="3" s="1"/>
  <c r="BA51" i="3" s="1"/>
  <c r="BA53" i="3" s="1"/>
  <c r="BA55" i="3" s="1"/>
  <c r="C86" i="21" s="1"/>
  <c r="M52" i="12"/>
  <c r="M36" i="12" s="1"/>
  <c r="M37" i="12" s="1"/>
  <c r="M38" i="12" s="1"/>
  <c r="M39" i="12" s="1"/>
  <c r="M49" i="12" s="1"/>
  <c r="M50" i="12" s="1"/>
  <c r="M51" i="12" s="1"/>
  <c r="M53" i="12" s="1"/>
  <c r="M55" i="12" s="1"/>
  <c r="C27" i="21" s="1"/>
  <c r="B10" i="11"/>
  <c r="B35" i="11"/>
  <c r="B43" i="11" s="1"/>
  <c r="B46" i="11" s="1"/>
  <c r="B52" i="11" s="1"/>
  <c r="B36" i="11" s="1"/>
  <c r="B37" i="11" s="1"/>
  <c r="B38" i="11" s="1"/>
  <c r="B39" i="11" s="1"/>
  <c r="B49" i="11" s="1"/>
  <c r="B50" i="11" s="1"/>
  <c r="B51" i="11" s="1"/>
  <c r="B53" i="11" s="1"/>
  <c r="B55" i="11" s="1"/>
  <c r="B10" i="21" s="1"/>
  <c r="F10" i="9"/>
  <c r="F35" i="9"/>
  <c r="F43" i="9" s="1"/>
  <c r="F46" i="9" s="1"/>
  <c r="F52" i="9" s="1"/>
  <c r="F36" i="9" s="1"/>
  <c r="F37" i="9" s="1"/>
  <c r="F38" i="9" s="1"/>
  <c r="F39" i="9" s="1"/>
  <c r="F49" i="9" s="1"/>
  <c r="F50" i="9" s="1"/>
  <c r="F51" i="9" s="1"/>
  <c r="F53" i="9" s="1"/>
  <c r="F55" i="9" s="1"/>
  <c r="F7" i="21" s="1"/>
  <c r="E10" i="11"/>
  <c r="E35" i="11"/>
  <c r="E43" i="11" s="1"/>
  <c r="E46" i="11" s="1"/>
  <c r="E52" i="11" s="1"/>
  <c r="E36" i="11" s="1"/>
  <c r="E37" i="11" s="1"/>
  <c r="E38" i="11" s="1"/>
  <c r="E39" i="11" s="1"/>
  <c r="E49" i="11" s="1"/>
  <c r="E50" i="11" s="1"/>
  <c r="E51" i="11" s="1"/>
  <c r="E53" i="11" s="1"/>
  <c r="E55" i="11" s="1"/>
  <c r="E10" i="21" s="1"/>
  <c r="AB52" i="10"/>
  <c r="AB36" i="10" s="1"/>
  <c r="AB37" i="10" s="1"/>
  <c r="AB38" i="10" s="1"/>
  <c r="AB39" i="10" s="1"/>
  <c r="AB49" i="10" s="1"/>
  <c r="AB50" i="10" s="1"/>
  <c r="AB51" i="10" s="1"/>
  <c r="AB53" i="10" s="1"/>
  <c r="AB55" i="10" s="1"/>
  <c r="H41" i="21" s="1"/>
  <c r="I10" i="13"/>
  <c r="I35" i="13"/>
  <c r="I43" i="13" s="1"/>
  <c r="I46" i="13" s="1"/>
  <c r="I52" i="13" s="1"/>
  <c r="I36" i="13" s="1"/>
  <c r="I37" i="13" s="1"/>
  <c r="I38" i="13" s="1"/>
  <c r="I39" i="13" s="1"/>
  <c r="I49" i="13" s="1"/>
  <c r="I50" i="13" s="1"/>
  <c r="I51" i="13" s="1"/>
  <c r="I53" i="13" s="1"/>
  <c r="I55" i="13" s="1"/>
  <c r="I12" i="21" s="1"/>
  <c r="B10" i="3"/>
  <c r="B35" i="3"/>
  <c r="B43" i="3" s="1"/>
  <c r="B46" i="3" s="1"/>
  <c r="B52" i="3" s="1"/>
  <c r="B36" i="3" s="1"/>
  <c r="B37" i="3" s="1"/>
  <c r="B38" i="3" s="1"/>
  <c r="B39" i="3" s="1"/>
  <c r="B49" i="3" s="1"/>
  <c r="B50" i="3" s="1"/>
  <c r="B51" i="3" s="1"/>
  <c r="B53" i="3" s="1"/>
  <c r="B55" i="3" s="1"/>
  <c r="B6" i="21" s="1"/>
  <c r="AZ46" i="13"/>
  <c r="AZ52" i="13" s="1"/>
  <c r="AZ36" i="13" s="1"/>
  <c r="AZ37" i="13" s="1"/>
  <c r="AZ38" i="13" s="1"/>
  <c r="AZ39" i="13" s="1"/>
  <c r="AZ49" i="13" s="1"/>
  <c r="AZ50" i="13" s="1"/>
  <c r="AZ51" i="13" s="1"/>
  <c r="AZ53" i="13" s="1"/>
  <c r="AZ55" i="13" s="1"/>
  <c r="B92" i="21" s="1"/>
  <c r="C43" i="9"/>
  <c r="G113" i="21"/>
  <c r="G144" i="21" s="1"/>
  <c r="H113" i="21"/>
  <c r="H144" i="21" s="1"/>
  <c r="G104" i="21"/>
  <c r="G135" i="21" s="1"/>
  <c r="E111" i="21"/>
  <c r="E142" i="21" s="1"/>
  <c r="P46" i="13"/>
  <c r="P52" i="13" s="1"/>
  <c r="P36" i="13" s="1"/>
  <c r="P37" i="13" s="1"/>
  <c r="P38" i="13" s="1"/>
  <c r="P39" i="13" s="1"/>
  <c r="P49" i="13" s="1"/>
  <c r="P50" i="13" s="1"/>
  <c r="P51" i="13" s="1"/>
  <c r="P53" i="13" s="1"/>
  <c r="P55" i="13" s="1"/>
  <c r="F28" i="21" s="1"/>
  <c r="F10" i="13"/>
  <c r="F35" i="13"/>
  <c r="F43" i="13" s="1"/>
  <c r="F46" i="13" s="1"/>
  <c r="F52" i="13" s="1"/>
  <c r="F36" i="13" s="1"/>
  <c r="F37" i="13" s="1"/>
  <c r="F38" i="13" s="1"/>
  <c r="F39" i="13" s="1"/>
  <c r="F49" i="13" s="1"/>
  <c r="F50" i="13" s="1"/>
  <c r="F51" i="13" s="1"/>
  <c r="F53" i="13" s="1"/>
  <c r="F55" i="13" s="1"/>
  <c r="F12" i="21" s="1"/>
  <c r="BD52" i="12"/>
  <c r="BD36" i="12" s="1"/>
  <c r="BD37" i="12" s="1"/>
  <c r="BD38" i="12" s="1"/>
  <c r="BD39" i="12" s="1"/>
  <c r="BD49" i="12" s="1"/>
  <c r="BD50" i="12" s="1"/>
  <c r="BD51" i="12" s="1"/>
  <c r="BD53" i="12" s="1"/>
  <c r="BD55" i="12" s="1"/>
  <c r="F91" i="21" s="1"/>
  <c r="Q46" i="12"/>
  <c r="Q52" i="12" s="1"/>
  <c r="Q36" i="12" s="1"/>
  <c r="Q37" i="12" s="1"/>
  <c r="Q38" i="12" s="1"/>
  <c r="Q39" i="12" s="1"/>
  <c r="Q49" i="12" s="1"/>
  <c r="Q50" i="12" s="1"/>
  <c r="Q51" i="12" s="1"/>
  <c r="Q53" i="12" s="1"/>
  <c r="Q55" i="12" s="1"/>
  <c r="G27" i="21" s="1"/>
  <c r="G10" i="12"/>
  <c r="G35" i="12"/>
  <c r="G43" i="12" s="1"/>
  <c r="G46" i="12" s="1"/>
  <c r="G52" i="12" s="1"/>
  <c r="G36" i="12" s="1"/>
  <c r="G37" i="12" s="1"/>
  <c r="G38" i="12" s="1"/>
  <c r="G39" i="12" s="1"/>
  <c r="G49" i="12" s="1"/>
  <c r="G50" i="12" s="1"/>
  <c r="G51" i="12" s="1"/>
  <c r="G53" i="12" s="1"/>
  <c r="G55" i="12" s="1"/>
  <c r="G11" i="21" s="1"/>
  <c r="R52" i="13"/>
  <c r="R36" i="13" s="1"/>
  <c r="R37" i="13" s="1"/>
  <c r="R38" i="13" s="1"/>
  <c r="R39" i="13" s="1"/>
  <c r="R49" i="13" s="1"/>
  <c r="R50" i="13" s="1"/>
  <c r="R51" i="13" s="1"/>
  <c r="R53" i="13" s="1"/>
  <c r="R55" i="13" s="1"/>
  <c r="H28" i="21" s="1"/>
  <c r="BG46" i="12"/>
  <c r="BG52" i="12" s="1"/>
  <c r="BG36" i="12" s="1"/>
  <c r="BG37" i="12" s="1"/>
  <c r="BG38" i="12" s="1"/>
  <c r="BG39" i="12" s="1"/>
  <c r="BG49" i="12" s="1"/>
  <c r="BG50" i="12" s="1"/>
  <c r="BG51" i="12" s="1"/>
  <c r="BG53" i="12" s="1"/>
  <c r="BG55" i="12" s="1"/>
  <c r="I91" i="21" s="1"/>
  <c r="AW46" i="12"/>
  <c r="AW52" i="12" s="1"/>
  <c r="AW36" i="12" s="1"/>
  <c r="AW37" i="12" s="1"/>
  <c r="AW38" i="12" s="1"/>
  <c r="AW39" i="12" s="1"/>
  <c r="AW49" i="12" s="1"/>
  <c r="AW50" i="12" s="1"/>
  <c r="AW51" i="12" s="1"/>
  <c r="AW53" i="12" s="1"/>
  <c r="AW55" i="12" s="1"/>
  <c r="I75" i="21" s="1"/>
  <c r="C111" i="21"/>
  <c r="C142" i="21" s="1"/>
  <c r="O46" i="12"/>
  <c r="O52" i="12" s="1"/>
  <c r="O36" i="12" s="1"/>
  <c r="O37" i="12" s="1"/>
  <c r="O38" i="12" s="1"/>
  <c r="O39" i="12" s="1"/>
  <c r="O49" i="12" s="1"/>
  <c r="O50" i="12" s="1"/>
  <c r="O51" i="12" s="1"/>
  <c r="O53" i="12" s="1"/>
  <c r="O55" i="12" s="1"/>
  <c r="E27" i="21" s="1"/>
  <c r="E10" i="12"/>
  <c r="E35" i="12"/>
  <c r="E43" i="12" s="1"/>
  <c r="E46" i="12" s="1"/>
  <c r="E52" i="12" s="1"/>
  <c r="E36" i="12" s="1"/>
  <c r="E37" i="12" s="1"/>
  <c r="E38" i="12" s="1"/>
  <c r="E39" i="12" s="1"/>
  <c r="E49" i="12" s="1"/>
  <c r="E50" i="12" s="1"/>
  <c r="E51" i="12" s="1"/>
  <c r="E53" i="12" s="1"/>
  <c r="E55" i="12" s="1"/>
  <c r="E11" i="21" s="1"/>
  <c r="Q46" i="10"/>
  <c r="Q52" i="10" s="1"/>
  <c r="Q36" i="10" s="1"/>
  <c r="Q37" i="10" s="1"/>
  <c r="Q38" i="10" s="1"/>
  <c r="Q39" i="10" s="1"/>
  <c r="Q49" i="10" s="1"/>
  <c r="Q50" i="10" s="1"/>
  <c r="Q51" i="10" s="1"/>
  <c r="Q53" i="10" s="1"/>
  <c r="Q55" i="10" s="1"/>
  <c r="G25" i="21" s="1"/>
  <c r="BE52" i="13"/>
  <c r="BE36" i="13" s="1"/>
  <c r="BE37" i="13" s="1"/>
  <c r="BE38" i="13" s="1"/>
  <c r="BE39" i="13" s="1"/>
  <c r="BE49" i="13" s="1"/>
  <c r="BE50" i="13" s="1"/>
  <c r="BE51" i="13" s="1"/>
  <c r="BE53" i="13" s="1"/>
  <c r="BE55" i="13" s="1"/>
  <c r="G92" i="21" s="1"/>
  <c r="AA46" i="13"/>
  <c r="AA52" i="13" s="1"/>
  <c r="AA36" i="13" s="1"/>
  <c r="AA37" i="13" s="1"/>
  <c r="AA38" i="13" s="1"/>
  <c r="AA39" i="13" s="1"/>
  <c r="AA49" i="13" s="1"/>
  <c r="AA50" i="13" s="1"/>
  <c r="AA51" i="13" s="1"/>
  <c r="AA53" i="13" s="1"/>
  <c r="AA55" i="13" s="1"/>
  <c r="G44" i="21" s="1"/>
  <c r="BB46" i="9"/>
  <c r="BB52" i="9" s="1"/>
  <c r="BB36" i="9" s="1"/>
  <c r="BB37" i="9" s="1"/>
  <c r="BB38" i="9" s="1"/>
  <c r="BB39" i="9" s="1"/>
  <c r="BB49" i="9" s="1"/>
  <c r="BB50" i="9" s="1"/>
  <c r="BB51" i="9" s="1"/>
  <c r="BB53" i="9" s="1"/>
  <c r="BB55" i="9" s="1"/>
  <c r="D87" i="21" s="1"/>
  <c r="AR46" i="9"/>
  <c r="AR52" i="9" s="1"/>
  <c r="AR36" i="9" s="1"/>
  <c r="AR37" i="9" s="1"/>
  <c r="AR38" i="9" s="1"/>
  <c r="AR39" i="9" s="1"/>
  <c r="AR49" i="9" s="1"/>
  <c r="AR50" i="9" s="1"/>
  <c r="AR51" i="9" s="1"/>
  <c r="AR53" i="9" s="1"/>
  <c r="AR55" i="9" s="1"/>
  <c r="D71" i="21" s="1"/>
  <c r="BG46" i="3"/>
  <c r="BG52" i="3" s="1"/>
  <c r="BG36" i="3" s="1"/>
  <c r="BG37" i="3" s="1"/>
  <c r="BG38" i="3" s="1"/>
  <c r="BG39" i="3" s="1"/>
  <c r="BG49" i="3" s="1"/>
  <c r="BG50" i="3" s="1"/>
  <c r="BG51" i="3" s="1"/>
  <c r="BG53" i="3" s="1"/>
  <c r="BG55" i="3" s="1"/>
  <c r="I86" i="21" s="1"/>
  <c r="AW46" i="3"/>
  <c r="AW52" i="3" s="1"/>
  <c r="AW36" i="3" s="1"/>
  <c r="AW37" i="3" s="1"/>
  <c r="AW38" i="3" s="1"/>
  <c r="AW39" i="3" s="1"/>
  <c r="AW49" i="3" s="1"/>
  <c r="AW50" i="3" s="1"/>
  <c r="AW51" i="3" s="1"/>
  <c r="AW53" i="3" s="1"/>
  <c r="AW55" i="3" s="1"/>
  <c r="I70" i="21" s="1"/>
  <c r="N46" i="13"/>
  <c r="N52" i="13" s="1"/>
  <c r="N36" i="13" s="1"/>
  <c r="N37" i="13" s="1"/>
  <c r="N38" i="13" s="1"/>
  <c r="N39" i="13" s="1"/>
  <c r="N49" i="13" s="1"/>
  <c r="N50" i="13" s="1"/>
  <c r="N51" i="13" s="1"/>
  <c r="N53" i="13" s="1"/>
  <c r="N55" i="13" s="1"/>
  <c r="D28" i="21" s="1"/>
  <c r="D10" i="13"/>
  <c r="D35" i="13"/>
  <c r="D43" i="13" s="1"/>
  <c r="D46" i="13" s="1"/>
  <c r="D52" i="13" s="1"/>
  <c r="D36" i="13" s="1"/>
  <c r="D37" i="13" s="1"/>
  <c r="D38" i="13" s="1"/>
  <c r="D39" i="13" s="1"/>
  <c r="D49" i="13" s="1"/>
  <c r="D50" i="13" s="1"/>
  <c r="D51" i="13" s="1"/>
  <c r="D53" i="13" s="1"/>
  <c r="D55" i="13" s="1"/>
  <c r="D12" i="21" s="1"/>
  <c r="AU46" i="3"/>
  <c r="AU52" i="3" s="1"/>
  <c r="AU36" i="3" s="1"/>
  <c r="AU37" i="3" s="1"/>
  <c r="AU38" i="3" s="1"/>
  <c r="AU39" i="3" s="1"/>
  <c r="AU49" i="3" s="1"/>
  <c r="AU50" i="3" s="1"/>
  <c r="AU51" i="3" s="1"/>
  <c r="AU53" i="3" s="1"/>
  <c r="AU55" i="3" s="1"/>
  <c r="G70" i="21" s="1"/>
  <c r="L52" i="13"/>
  <c r="L36" i="13" s="1"/>
  <c r="L37" i="13" s="1"/>
  <c r="L38" i="13" s="1"/>
  <c r="L39" i="13" s="1"/>
  <c r="L49" i="13" s="1"/>
  <c r="L50" i="13" s="1"/>
  <c r="L51" i="13" s="1"/>
  <c r="L53" i="13" s="1"/>
  <c r="L55" i="13" s="1"/>
  <c r="B28" i="21" s="1"/>
  <c r="AZ46" i="12"/>
  <c r="AZ52" i="12" s="1"/>
  <c r="AZ36" i="12" s="1"/>
  <c r="AZ37" i="12" s="1"/>
  <c r="AZ38" i="12" s="1"/>
  <c r="AZ39" i="12" s="1"/>
  <c r="AZ49" i="12" s="1"/>
  <c r="AZ50" i="12" s="1"/>
  <c r="AZ51" i="12" s="1"/>
  <c r="AZ53" i="12" s="1"/>
  <c r="AZ55" i="12" s="1"/>
  <c r="B91" i="21" s="1"/>
  <c r="AQ46" i="10"/>
  <c r="AQ52" i="10" s="1"/>
  <c r="AQ36" i="10" s="1"/>
  <c r="AQ37" i="10" s="1"/>
  <c r="AQ38" i="10" s="1"/>
  <c r="AQ39" i="10" s="1"/>
  <c r="AQ49" i="10" s="1"/>
  <c r="AQ50" i="10" s="1"/>
  <c r="AQ51" i="10" s="1"/>
  <c r="AQ53" i="10" s="1"/>
  <c r="AQ55" i="10" s="1"/>
  <c r="C73" i="21" s="1"/>
  <c r="S38" i="9" l="1"/>
  <c r="S39" i="9" s="1"/>
  <c r="S49" i="9" s="1"/>
  <c r="S50" i="9" s="1"/>
  <c r="S51" i="9" s="1"/>
  <c r="S53" i="9" s="1"/>
  <c r="S55" i="9" s="1"/>
  <c r="I23" i="21" s="1"/>
  <c r="I103" i="21" s="1"/>
  <c r="I134" i="21" s="1"/>
  <c r="S37" i="9"/>
  <c r="B106" i="21"/>
  <c r="B137" i="21" s="1"/>
  <c r="E105" i="21"/>
  <c r="E136" i="21" s="1"/>
  <c r="F105" i="21"/>
  <c r="F136" i="21" s="1"/>
  <c r="G103" i="21"/>
  <c r="G134" i="21" s="1"/>
  <c r="D106" i="21"/>
  <c r="D137" i="21" s="1"/>
  <c r="I106" i="21"/>
  <c r="I137" i="21" s="1"/>
  <c r="G102" i="21"/>
  <c r="G133" i="21" s="1"/>
  <c r="D105" i="21"/>
  <c r="D136" i="21" s="1"/>
  <c r="F103" i="21"/>
  <c r="F134" i="21" s="1"/>
  <c r="B103" i="21"/>
  <c r="B134" i="21" s="1"/>
  <c r="I105" i="21"/>
  <c r="I136" i="21" s="1"/>
  <c r="H107" i="21"/>
  <c r="H138" i="21" s="1"/>
  <c r="G106" i="21"/>
  <c r="G137" i="21" s="1"/>
  <c r="B105" i="21"/>
  <c r="B136" i="21" s="1"/>
  <c r="C106" i="21"/>
  <c r="C137" i="21" s="1"/>
  <c r="F102" i="21"/>
  <c r="F133" i="21" s="1"/>
  <c r="E108" i="21"/>
  <c r="E139" i="21" s="1"/>
  <c r="H106" i="21"/>
  <c r="H137" i="21" s="1"/>
  <c r="H103" i="21"/>
  <c r="H134" i="21" s="1"/>
  <c r="I108" i="21"/>
  <c r="I139" i="21" s="1"/>
  <c r="E106" i="21"/>
  <c r="E137" i="21" s="1"/>
  <c r="B102" i="21"/>
  <c r="B133" i="21" s="1"/>
  <c r="D107" i="21"/>
  <c r="D138" i="21" s="1"/>
  <c r="B108" i="21"/>
  <c r="B139" i="21" s="1"/>
  <c r="F107" i="21"/>
  <c r="F138" i="21" s="1"/>
  <c r="E102" i="21"/>
  <c r="E133" i="21" s="1"/>
  <c r="I102" i="21"/>
  <c r="I133" i="21" s="1"/>
  <c r="E107" i="21"/>
  <c r="E138" i="21" s="1"/>
  <c r="G107" i="21"/>
  <c r="G138" i="21" s="1"/>
  <c r="F108" i="21"/>
  <c r="F139" i="21" s="1"/>
  <c r="F106" i="21"/>
  <c r="F137" i="21" s="1"/>
  <c r="C105" i="21"/>
  <c r="C136" i="21" s="1"/>
  <c r="B107" i="21"/>
  <c r="B138" i="21" s="1"/>
  <c r="C108" i="21"/>
  <c r="C139" i="21" s="1"/>
  <c r="D103" i="21"/>
  <c r="D134" i="21" s="1"/>
  <c r="C107" i="21"/>
  <c r="C138" i="21" s="1"/>
  <c r="I107" i="21"/>
  <c r="I138" i="21" s="1"/>
  <c r="C102" i="21"/>
  <c r="C133" i="21" s="1"/>
  <c r="E103" i="21"/>
  <c r="E134" i="21" s="1"/>
  <c r="H105" i="21"/>
  <c r="H136" i="21" s="1"/>
  <c r="D108" i="21"/>
  <c r="D139" i="21" s="1"/>
  <c r="C46" i="9"/>
  <c r="G108" i="21"/>
  <c r="G139" i="21" s="1"/>
  <c r="G105" i="21"/>
  <c r="G136" i="21" s="1"/>
  <c r="H102" i="21"/>
  <c r="H133" i="21" s="1"/>
  <c r="H108" i="21"/>
  <c r="H139" i="21" s="1"/>
  <c r="C52" i="9" l="1"/>
  <c r="C36" i="9" l="1"/>
  <c r="C37" i="9" l="1"/>
  <c r="C38" i="9" l="1"/>
  <c r="C39" i="9" l="1"/>
  <c r="C49" i="9" l="1"/>
  <c r="C50" i="9" l="1"/>
  <c r="C51" i="9" l="1"/>
  <c r="C53" i="9" l="1"/>
  <c r="C55" i="9" s="1"/>
  <c r="C7" i="21" l="1"/>
  <c r="C103" i="21" s="1"/>
  <c r="C134" i="21" s="1"/>
  <c r="BK168" i="1" l="1"/>
  <c r="BH22" i="19" s="1"/>
  <c r="BK166" i="1"/>
  <c r="BH20" i="19" s="1"/>
  <c r="BH34" i="19" s="1"/>
  <c r="BK164" i="1"/>
  <c r="BH18" i="19" s="1"/>
  <c r="T169" i="1"/>
  <c r="T23" i="19" s="1"/>
  <c r="T167" i="1"/>
  <c r="T21" i="19" s="1"/>
  <c r="T166" i="1"/>
  <c r="T20" i="19" s="1"/>
  <c r="T34" i="19" s="1"/>
  <c r="T165" i="1"/>
  <c r="T19" i="19" s="1"/>
  <c r="T44" i="19" s="1"/>
  <c r="T163" i="1"/>
  <c r="T17" i="19" s="1"/>
  <c r="AZ168" i="1"/>
  <c r="AX22" i="19" s="1"/>
  <c r="AZ166" i="1"/>
  <c r="AX20" i="19" s="1"/>
  <c r="AX34" i="19" s="1"/>
  <c r="AZ164" i="1"/>
  <c r="AX18" i="19" s="1"/>
  <c r="AD169" i="1"/>
  <c r="AD23" i="19" s="1"/>
  <c r="AD168" i="1"/>
  <c r="AD22" i="19" s="1"/>
  <c r="AD167" i="1"/>
  <c r="AD21" i="19" s="1"/>
  <c r="AD166" i="1"/>
  <c r="AD20" i="19" s="1"/>
  <c r="AD34" i="19" s="1"/>
  <c r="AD165" i="1"/>
  <c r="AD19" i="19" s="1"/>
  <c r="AD44" i="19" s="1"/>
  <c r="AD164" i="1"/>
  <c r="AD18" i="19" s="1"/>
  <c r="AD163" i="1"/>
  <c r="AD17" i="19" s="1"/>
  <c r="J169" i="1"/>
  <c r="J23" i="19" s="1"/>
  <c r="J168" i="1"/>
  <c r="J22" i="19" s="1"/>
  <c r="J167" i="1"/>
  <c r="J21" i="19" s="1"/>
  <c r="J166" i="1"/>
  <c r="J20" i="19" s="1"/>
  <c r="J34" i="19" s="1"/>
  <c r="J165" i="1"/>
  <c r="J19" i="19" s="1"/>
  <c r="J44" i="19" s="1"/>
  <c r="J164" i="1"/>
  <c r="J18" i="19" s="1"/>
  <c r="J163" i="1"/>
  <c r="J17" i="19" s="1"/>
  <c r="J171" i="1"/>
  <c r="J12" i="19" s="1"/>
  <c r="AD33" i="19" l="1"/>
  <c r="AD26" i="19"/>
  <c r="J26" i="19"/>
  <c r="AZ163" i="1"/>
  <c r="AX17" i="19" s="1"/>
  <c r="AZ165" i="1"/>
  <c r="AX19" i="19" s="1"/>
  <c r="AX44" i="19" s="1"/>
  <c r="AZ167" i="1"/>
  <c r="AX21" i="19" s="1"/>
  <c r="AZ169" i="1"/>
  <c r="AX23" i="19" s="1"/>
  <c r="T164" i="1"/>
  <c r="T18" i="19" s="1"/>
  <c r="T168" i="1"/>
  <c r="T22" i="19" s="1"/>
  <c r="BK163" i="1"/>
  <c r="BH17" i="19" s="1"/>
  <c r="BK165" i="1"/>
  <c r="BH19" i="19" s="1"/>
  <c r="BH44" i="19" s="1"/>
  <c r="BK167" i="1"/>
  <c r="BH21" i="19" s="1"/>
  <c r="BK169" i="1"/>
  <c r="BH23" i="19" s="1"/>
  <c r="T26" i="19"/>
  <c r="AD45" i="19" l="1"/>
  <c r="T45" i="19"/>
  <c r="J45" i="19"/>
  <c r="BH26" i="19"/>
  <c r="BH33" i="19"/>
  <c r="AX26" i="19"/>
  <c r="AX33" i="19"/>
  <c r="J3" i="19"/>
  <c r="J9" i="19" l="1"/>
  <c r="BH35" i="19" s="1"/>
  <c r="BH43" i="19" s="1"/>
  <c r="J129" i="21"/>
  <c r="J8" i="19"/>
  <c r="AX35" i="19" s="1"/>
  <c r="AX43" i="19" s="1"/>
  <c r="J7" i="19"/>
  <c r="AN35" i="19" s="1"/>
  <c r="J6" i="19"/>
  <c r="AD35" i="19" s="1"/>
  <c r="J4" i="19"/>
  <c r="J5" i="19"/>
  <c r="T35" i="19" s="1"/>
  <c r="T43" i="19" s="1"/>
  <c r="T46" i="19" s="1"/>
  <c r="AX28" i="19"/>
  <c r="AX30" i="19" s="1"/>
  <c r="AX45" i="19" s="1"/>
  <c r="AX27" i="19"/>
  <c r="AX29" i="19" s="1"/>
  <c r="BH28" i="19"/>
  <c r="BH30" i="19" s="1"/>
  <c r="BH45" i="19" s="1"/>
  <c r="BH27" i="19"/>
  <c r="BH29" i="19" s="1"/>
  <c r="BK86" i="1"/>
  <c r="BH23" i="12" s="1"/>
  <c r="BK84" i="1"/>
  <c r="BH21" i="12" s="1"/>
  <c r="BK82" i="1"/>
  <c r="BH19" i="12" s="1"/>
  <c r="BH44" i="12" s="1"/>
  <c r="BK80" i="1"/>
  <c r="T22" i="12"/>
  <c r="T83" i="1"/>
  <c r="T20" i="12" s="1"/>
  <c r="T34" i="12" s="1"/>
  <c r="T82" i="1"/>
  <c r="T19" i="12" s="1"/>
  <c r="T44" i="12" s="1"/>
  <c r="T81" i="1"/>
  <c r="T18" i="12" s="1"/>
  <c r="AZ86" i="1"/>
  <c r="AX23" i="12" s="1"/>
  <c r="AZ84" i="1"/>
  <c r="AX21" i="12" s="1"/>
  <c r="AZ82" i="1"/>
  <c r="AX19" i="12" s="1"/>
  <c r="AX44" i="12" s="1"/>
  <c r="AZ80" i="1"/>
  <c r="AD86" i="1"/>
  <c r="AD23" i="12" s="1"/>
  <c r="AD85" i="1"/>
  <c r="AD22" i="12" s="1"/>
  <c r="AD84" i="1"/>
  <c r="AD21" i="12" s="1"/>
  <c r="AD83" i="1"/>
  <c r="AD20" i="12" s="1"/>
  <c r="AD34" i="12" s="1"/>
  <c r="AD82" i="1"/>
  <c r="AD19" i="12" s="1"/>
  <c r="AD44" i="12" s="1"/>
  <c r="AD81" i="1"/>
  <c r="AD18" i="12" s="1"/>
  <c r="AD80" i="1"/>
  <c r="J86" i="1"/>
  <c r="J23" i="12" s="1"/>
  <c r="J85" i="1"/>
  <c r="J22" i="12" s="1"/>
  <c r="J84" i="1"/>
  <c r="J21" i="12" s="1"/>
  <c r="J83" i="1"/>
  <c r="J20" i="12" s="1"/>
  <c r="J34" i="12" s="1"/>
  <c r="J82" i="1"/>
  <c r="J19" i="12" s="1"/>
  <c r="J44" i="12" s="1"/>
  <c r="J81" i="1"/>
  <c r="J18" i="12" s="1"/>
  <c r="J80" i="1"/>
  <c r="J88" i="1"/>
  <c r="J12" i="12" s="1"/>
  <c r="BH46" i="19" l="1"/>
  <c r="AX46" i="19"/>
  <c r="AN43" i="19"/>
  <c r="T52" i="19"/>
  <c r="T36" i="19" s="1"/>
  <c r="AD43" i="19"/>
  <c r="BH52" i="19"/>
  <c r="BH36" i="19" s="1"/>
  <c r="BH37" i="19" s="1"/>
  <c r="BH38" i="19" s="1"/>
  <c r="BH39" i="19" s="1"/>
  <c r="BH49" i="19" s="1"/>
  <c r="BH50" i="19" s="1"/>
  <c r="BH51" i="19" s="1"/>
  <c r="BH53" i="19" s="1"/>
  <c r="BH55" i="19" s="1"/>
  <c r="J97" i="21" s="1"/>
  <c r="AX17" i="12"/>
  <c r="BH17" i="12"/>
  <c r="J35" i="19"/>
  <c r="J10" i="19"/>
  <c r="J17" i="12"/>
  <c r="AD17" i="12"/>
  <c r="AZ81" i="1"/>
  <c r="AX18" i="12" s="1"/>
  <c r="AZ83" i="1"/>
  <c r="AX20" i="12" s="1"/>
  <c r="AX34" i="12" s="1"/>
  <c r="AZ85" i="1"/>
  <c r="AX22" i="12" s="1"/>
  <c r="T80" i="1"/>
  <c r="T84" i="1"/>
  <c r="T21" i="12" s="1"/>
  <c r="T86" i="1"/>
  <c r="T23" i="12" s="1"/>
  <c r="BK81" i="1"/>
  <c r="BH18" i="12" s="1"/>
  <c r="BK83" i="1"/>
  <c r="BH20" i="12" s="1"/>
  <c r="BH34" i="12" s="1"/>
  <c r="BK85" i="1"/>
  <c r="BH22" i="12" s="1"/>
  <c r="AX52" i="19"/>
  <c r="AX36" i="19" s="1"/>
  <c r="AX37" i="19" s="1"/>
  <c r="AX38" i="19" s="1"/>
  <c r="AX39" i="19" s="1"/>
  <c r="AX49" i="19" s="1"/>
  <c r="AX50" i="19" s="1"/>
  <c r="AX51" i="19" s="1"/>
  <c r="AX53" i="19" s="1"/>
  <c r="AX55" i="19" s="1"/>
  <c r="J81" i="21" s="1"/>
  <c r="BK72" i="1"/>
  <c r="BH22" i="11" s="1"/>
  <c r="BK70" i="1"/>
  <c r="BH20" i="11" s="1"/>
  <c r="BH34" i="11" s="1"/>
  <c r="BK68" i="1"/>
  <c r="BH18" i="11" s="1"/>
  <c r="T73" i="1"/>
  <c r="T23" i="11" s="1"/>
  <c r="T71" i="1"/>
  <c r="T21" i="11" s="1"/>
  <c r="T70" i="1"/>
  <c r="T20" i="11" s="1"/>
  <c r="T34" i="11" s="1"/>
  <c r="T69" i="1"/>
  <c r="T19" i="11" s="1"/>
  <c r="T44" i="11" s="1"/>
  <c r="T67" i="1"/>
  <c r="AZ72" i="1"/>
  <c r="AX22" i="11" s="1"/>
  <c r="AZ70" i="1"/>
  <c r="AX20" i="11" s="1"/>
  <c r="AX34" i="11" s="1"/>
  <c r="AZ68" i="1"/>
  <c r="AX18" i="11" s="1"/>
  <c r="AD73" i="1"/>
  <c r="AD23" i="11" s="1"/>
  <c r="AD72" i="1"/>
  <c r="AD22" i="11" s="1"/>
  <c r="AD71" i="1"/>
  <c r="AD21" i="11" s="1"/>
  <c r="AD70" i="1"/>
  <c r="AD20" i="11" s="1"/>
  <c r="AD34" i="11" s="1"/>
  <c r="AD69" i="1"/>
  <c r="AD19" i="11" s="1"/>
  <c r="AD44" i="11" s="1"/>
  <c r="AD68" i="1"/>
  <c r="AD18" i="11" s="1"/>
  <c r="AD67" i="1"/>
  <c r="J73" i="1"/>
  <c r="J23" i="11" s="1"/>
  <c r="J72" i="1"/>
  <c r="J22" i="11" s="1"/>
  <c r="J71" i="1"/>
  <c r="J21" i="11" s="1"/>
  <c r="J70" i="1"/>
  <c r="J20" i="11" s="1"/>
  <c r="J34" i="11" s="1"/>
  <c r="J69" i="1"/>
  <c r="J19" i="11" s="1"/>
  <c r="J44" i="11" s="1"/>
  <c r="J68" i="1"/>
  <c r="J18" i="11" s="1"/>
  <c r="J67" i="1"/>
  <c r="J75" i="1"/>
  <c r="J12" i="11" s="1"/>
  <c r="T38" i="19" l="1"/>
  <c r="T39" i="19" s="1"/>
  <c r="T49" i="19" s="1"/>
  <c r="T50" i="19" s="1"/>
  <c r="T51" i="19" s="1"/>
  <c r="T53" i="19" s="1"/>
  <c r="T55" i="19" s="1"/>
  <c r="J33" i="21" s="1"/>
  <c r="T37" i="19"/>
  <c r="AN46" i="19"/>
  <c r="AN52" i="19" s="1"/>
  <c r="AN36" i="19" s="1"/>
  <c r="AN37" i="19" s="1"/>
  <c r="AN38" i="19" s="1"/>
  <c r="AN39" i="19" s="1"/>
  <c r="AN49" i="19" s="1"/>
  <c r="AN50" i="19" s="1"/>
  <c r="AN51" i="19" s="1"/>
  <c r="AN53" i="19" s="1"/>
  <c r="AN55" i="19" s="1"/>
  <c r="J65" i="21" s="1"/>
  <c r="AD46" i="19"/>
  <c r="AD52" i="19" s="1"/>
  <c r="AD36" i="19" s="1"/>
  <c r="AD17" i="11"/>
  <c r="T17" i="11"/>
  <c r="T17" i="12"/>
  <c r="J3" i="12" s="1"/>
  <c r="J123" i="21" s="1"/>
  <c r="J26" i="12"/>
  <c r="J43" i="19"/>
  <c r="J17" i="11"/>
  <c r="AZ67" i="1"/>
  <c r="AZ69" i="1"/>
  <c r="AX19" i="11" s="1"/>
  <c r="AX44" i="11" s="1"/>
  <c r="AZ71" i="1"/>
  <c r="AX21" i="11" s="1"/>
  <c r="AZ73" i="1"/>
  <c r="AX23" i="11" s="1"/>
  <c r="T68" i="1"/>
  <c r="T18" i="11" s="1"/>
  <c r="T72" i="1"/>
  <c r="T22" i="11" s="1"/>
  <c r="BK67" i="1"/>
  <c r="BK69" i="1"/>
  <c r="BH19" i="11" s="1"/>
  <c r="BH44" i="11" s="1"/>
  <c r="BK71" i="1"/>
  <c r="BH21" i="11" s="1"/>
  <c r="BK73" i="1"/>
  <c r="BH23" i="11" s="1"/>
  <c r="AD26" i="12"/>
  <c r="AD33" i="12"/>
  <c r="BH26" i="12"/>
  <c r="BH33" i="12"/>
  <c r="AX26" i="12"/>
  <c r="AX33" i="12"/>
  <c r="BK58" i="1"/>
  <c r="BH22" i="10" s="1"/>
  <c r="BK56" i="1"/>
  <c r="BH20" i="10" s="1"/>
  <c r="BH34" i="10" s="1"/>
  <c r="BK54" i="1"/>
  <c r="BH18" i="10" s="1"/>
  <c r="T59" i="1"/>
  <c r="T23" i="10" s="1"/>
  <c r="T57" i="1"/>
  <c r="T21" i="10" s="1"/>
  <c r="T56" i="1"/>
  <c r="T20" i="10" s="1"/>
  <c r="T34" i="10" s="1"/>
  <c r="T55" i="1"/>
  <c r="T19" i="10" s="1"/>
  <c r="T44" i="10" s="1"/>
  <c r="T53" i="1"/>
  <c r="AZ58" i="1"/>
  <c r="AX22" i="10" s="1"/>
  <c r="AZ56" i="1"/>
  <c r="AX20" i="10" s="1"/>
  <c r="AX34" i="10" s="1"/>
  <c r="AZ54" i="1"/>
  <c r="AX18" i="10" s="1"/>
  <c r="AD59" i="1"/>
  <c r="AD23" i="10" s="1"/>
  <c r="AD58" i="1"/>
  <c r="AD22" i="10" s="1"/>
  <c r="AD57" i="1"/>
  <c r="AD21" i="10" s="1"/>
  <c r="AD56" i="1"/>
  <c r="AD20" i="10" s="1"/>
  <c r="AD34" i="10" s="1"/>
  <c r="AD55" i="1"/>
  <c r="AD19" i="10" s="1"/>
  <c r="AD44" i="10" s="1"/>
  <c r="AD54" i="1"/>
  <c r="AD18" i="10" s="1"/>
  <c r="AD53" i="1"/>
  <c r="J59" i="1"/>
  <c r="J23" i="10" s="1"/>
  <c r="J58" i="1"/>
  <c r="J22" i="10" s="1"/>
  <c r="J57" i="1"/>
  <c r="J21" i="10" s="1"/>
  <c r="J56" i="1"/>
  <c r="J20" i="10" s="1"/>
  <c r="J34" i="10" s="1"/>
  <c r="J55" i="1"/>
  <c r="J19" i="10" s="1"/>
  <c r="J44" i="10" s="1"/>
  <c r="J54" i="1"/>
  <c r="J18" i="10" s="1"/>
  <c r="J53" i="1"/>
  <c r="J61" i="1"/>
  <c r="J12" i="10" s="1"/>
  <c r="AD37" i="19" l="1"/>
  <c r="AD38" i="19" s="1"/>
  <c r="AD39" i="19" s="1"/>
  <c r="AD49" i="19" s="1"/>
  <c r="AD50" i="19" s="1"/>
  <c r="J7" i="12"/>
  <c r="AN35" i="12" s="1"/>
  <c r="J4" i="12"/>
  <c r="J8" i="12"/>
  <c r="AX35" i="12" s="1"/>
  <c r="AX43" i="12" s="1"/>
  <c r="J9" i="12"/>
  <c r="BH35" i="12" s="1"/>
  <c r="BH43" i="12" s="1"/>
  <c r="J6" i="12"/>
  <c r="AD35" i="12" s="1"/>
  <c r="AD43" i="12" s="1"/>
  <c r="J5" i="12"/>
  <c r="T35" i="12" s="1"/>
  <c r="T43" i="12" s="1"/>
  <c r="J17" i="10"/>
  <c r="AZ53" i="1"/>
  <c r="AZ55" i="1"/>
  <c r="AX19" i="10" s="1"/>
  <c r="AX44" i="10" s="1"/>
  <c r="AZ57" i="1"/>
  <c r="AX21" i="10" s="1"/>
  <c r="AZ59" i="1"/>
  <c r="AX23" i="10" s="1"/>
  <c r="T54" i="1"/>
  <c r="T18" i="10" s="1"/>
  <c r="T58" i="1"/>
  <c r="T22" i="10" s="1"/>
  <c r="BK53" i="1"/>
  <c r="BK55" i="1"/>
  <c r="BH19" i="10" s="1"/>
  <c r="BH44" i="10" s="1"/>
  <c r="BK57" i="1"/>
  <c r="BH21" i="10" s="1"/>
  <c r="BK59" i="1"/>
  <c r="BH23" i="10" s="1"/>
  <c r="J46" i="19"/>
  <c r="J52" i="19" s="1"/>
  <c r="J36" i="19" s="1"/>
  <c r="AD17" i="10"/>
  <c r="T17" i="10"/>
  <c r="AX28" i="12"/>
  <c r="AX30" i="12" s="1"/>
  <c r="AX45" i="12" s="1"/>
  <c r="AX46" i="12" s="1"/>
  <c r="AX27" i="12"/>
  <c r="AX29" i="12" s="1"/>
  <c r="BH28" i="12"/>
  <c r="BH30" i="12" s="1"/>
  <c r="BH45" i="12" s="1"/>
  <c r="BH46" i="12" s="1"/>
  <c r="BH27" i="12"/>
  <c r="BH29" i="12" s="1"/>
  <c r="AD45" i="12"/>
  <c r="AD46" i="12" s="1"/>
  <c r="BH17" i="11"/>
  <c r="AX17" i="11"/>
  <c r="J26" i="11"/>
  <c r="J45" i="12"/>
  <c r="T26" i="12"/>
  <c r="T26" i="11"/>
  <c r="AD26" i="11"/>
  <c r="AD33" i="11"/>
  <c r="J38" i="19" l="1"/>
  <c r="J39" i="19" s="1"/>
  <c r="J49" i="19" s="1"/>
  <c r="J50" i="19" s="1"/>
  <c r="J51" i="19" s="1"/>
  <c r="J53" i="19" s="1"/>
  <c r="J55" i="19" s="1"/>
  <c r="J17" i="21" s="1"/>
  <c r="J37" i="19"/>
  <c r="AN43" i="12"/>
  <c r="AD51" i="19"/>
  <c r="AD53" i="19" s="1"/>
  <c r="AD55" i="19" s="1"/>
  <c r="J49" i="21" s="1"/>
  <c r="J3" i="11"/>
  <c r="J6" i="11" s="1"/>
  <c r="AD35" i="11" s="1"/>
  <c r="AD43" i="11" s="1"/>
  <c r="AD52" i="12"/>
  <c r="AD36" i="12" s="1"/>
  <c r="AD37" i="12" s="1"/>
  <c r="AD38" i="12" s="1"/>
  <c r="AD39" i="12" s="1"/>
  <c r="AD49" i="12" s="1"/>
  <c r="AD50" i="12" s="1"/>
  <c r="AD51" i="12" s="1"/>
  <c r="AD53" i="12" s="1"/>
  <c r="AD55" i="12" s="1"/>
  <c r="J43" i="21" s="1"/>
  <c r="BH52" i="12"/>
  <c r="BH36" i="12" s="1"/>
  <c r="BH37" i="12" s="1"/>
  <c r="BH38" i="12" s="1"/>
  <c r="BH39" i="12" s="1"/>
  <c r="BH49" i="12" s="1"/>
  <c r="BH50" i="12" s="1"/>
  <c r="BH51" i="12" s="1"/>
  <c r="BH53" i="12" s="1"/>
  <c r="BH55" i="12" s="1"/>
  <c r="J91" i="21" s="1"/>
  <c r="AX52" i="12"/>
  <c r="AX36" i="12" s="1"/>
  <c r="AX37" i="12" s="1"/>
  <c r="AX38" i="12" s="1"/>
  <c r="AX39" i="12" s="1"/>
  <c r="AX49" i="12" s="1"/>
  <c r="AX50" i="12" s="1"/>
  <c r="AX51" i="12" s="1"/>
  <c r="AX53" i="12" s="1"/>
  <c r="AX55" i="12" s="1"/>
  <c r="J75" i="21" s="1"/>
  <c r="AD45" i="11"/>
  <c r="T45" i="11"/>
  <c r="T45" i="12"/>
  <c r="T46" i="12" s="1"/>
  <c r="J7" i="11"/>
  <c r="AN35" i="11" s="1"/>
  <c r="J5" i="11"/>
  <c r="T35" i="11" s="1"/>
  <c r="T43" i="11" s="1"/>
  <c r="AX26" i="11"/>
  <c r="AX33" i="11"/>
  <c r="BH26" i="11"/>
  <c r="BH33" i="11"/>
  <c r="T26" i="10"/>
  <c r="AD26" i="10"/>
  <c r="AD33" i="10"/>
  <c r="BH17" i="10"/>
  <c r="AX17" i="10"/>
  <c r="J26" i="10"/>
  <c r="J45" i="11"/>
  <c r="J10" i="12"/>
  <c r="J35" i="12"/>
  <c r="J4" i="11" l="1"/>
  <c r="J35" i="11" s="1"/>
  <c r="J113" i="21"/>
  <c r="J144" i="21" s="1"/>
  <c r="T46" i="11"/>
  <c r="J9" i="11"/>
  <c r="BH35" i="11" s="1"/>
  <c r="BH43" i="11" s="1"/>
  <c r="J122" i="21"/>
  <c r="AN43" i="11"/>
  <c r="AD46" i="11"/>
  <c r="AD52" i="11" s="1"/>
  <c r="AD36" i="11" s="1"/>
  <c r="AD37" i="11" s="1"/>
  <c r="AD38" i="11" s="1"/>
  <c r="AD39" i="11" s="1"/>
  <c r="AD49" i="11" s="1"/>
  <c r="AD50" i="11" s="1"/>
  <c r="AD51" i="11" s="1"/>
  <c r="AD53" i="11" s="1"/>
  <c r="AD55" i="11" s="1"/>
  <c r="J42" i="21" s="1"/>
  <c r="J8" i="11"/>
  <c r="AX35" i="11" s="1"/>
  <c r="AX43" i="11" s="1"/>
  <c r="AN46" i="12"/>
  <c r="AN52" i="12" s="1"/>
  <c r="AN36" i="12" s="1"/>
  <c r="AN37" i="12" s="1"/>
  <c r="AN38" i="12" s="1"/>
  <c r="AN39" i="12" s="1"/>
  <c r="AN49" i="12" s="1"/>
  <c r="AN50" i="12" s="1"/>
  <c r="AN51" i="12" s="1"/>
  <c r="AN53" i="12" s="1"/>
  <c r="AN55" i="12" s="1"/>
  <c r="J59" i="21" s="1"/>
  <c r="J3" i="10"/>
  <c r="J121" i="21" s="1"/>
  <c r="T52" i="11"/>
  <c r="T36" i="11" s="1"/>
  <c r="T37" i="11" s="1"/>
  <c r="T38" i="11" s="1"/>
  <c r="T39" i="11" s="1"/>
  <c r="T49" i="11" s="1"/>
  <c r="T50" i="11" s="1"/>
  <c r="T51" i="11" s="1"/>
  <c r="T53" i="11" s="1"/>
  <c r="T55" i="11" s="1"/>
  <c r="J26" i="21" s="1"/>
  <c r="J43" i="12"/>
  <c r="J45" i="10"/>
  <c r="AX26" i="10"/>
  <c r="AX33" i="10"/>
  <c r="BH26" i="10"/>
  <c r="BH33" i="10"/>
  <c r="AD45" i="10"/>
  <c r="T45" i="10"/>
  <c r="BH27" i="11"/>
  <c r="BH29" i="11" s="1"/>
  <c r="BH28" i="11"/>
  <c r="BH30" i="11" s="1"/>
  <c r="BH45" i="11" s="1"/>
  <c r="BH46" i="11" s="1"/>
  <c r="AX28" i="11"/>
  <c r="AX30" i="11" s="1"/>
  <c r="AX45" i="11" s="1"/>
  <c r="AX27" i="11"/>
  <c r="AX29" i="11" s="1"/>
  <c r="T52" i="12"/>
  <c r="T36" i="12" s="1"/>
  <c r="T37" i="12" s="1"/>
  <c r="T38" i="12" s="1"/>
  <c r="T39" i="12" s="1"/>
  <c r="T49" i="12" s="1"/>
  <c r="T50" i="12" s="1"/>
  <c r="T51" i="12" s="1"/>
  <c r="T53" i="12" s="1"/>
  <c r="T55" i="12" s="1"/>
  <c r="J27" i="21" s="1"/>
  <c r="J10" i="11"/>
  <c r="J8" i="10" l="1"/>
  <c r="AX35" i="10" s="1"/>
  <c r="AX43" i="10" s="1"/>
  <c r="J6" i="10"/>
  <c r="AD35" i="10" s="1"/>
  <c r="AD43" i="10" s="1"/>
  <c r="AD46" i="10" s="1"/>
  <c r="AD52" i="10" s="1"/>
  <c r="AD36" i="10" s="1"/>
  <c r="AD37" i="10" s="1"/>
  <c r="AD38" i="10" s="1"/>
  <c r="AD39" i="10" s="1"/>
  <c r="AD49" i="10" s="1"/>
  <c r="AD50" i="10" s="1"/>
  <c r="AD51" i="10" s="1"/>
  <c r="AD53" i="10" s="1"/>
  <c r="AD55" i="10" s="1"/>
  <c r="J41" i="21" s="1"/>
  <c r="J7" i="10"/>
  <c r="AN35" i="10" s="1"/>
  <c r="AN43" i="10" s="1"/>
  <c r="J9" i="10"/>
  <c r="BH35" i="10" s="1"/>
  <c r="BH43" i="10" s="1"/>
  <c r="AX46" i="11"/>
  <c r="J4" i="10"/>
  <c r="J35" i="10" s="1"/>
  <c r="J5" i="10"/>
  <c r="T35" i="10" s="1"/>
  <c r="T43" i="10" s="1"/>
  <c r="T46" i="10" s="1"/>
  <c r="AN46" i="11"/>
  <c r="AN52" i="11" s="1"/>
  <c r="AN36" i="11" s="1"/>
  <c r="AN37" i="11" s="1"/>
  <c r="AN38" i="11" s="1"/>
  <c r="AN39" i="11" s="1"/>
  <c r="AN49" i="11" s="1"/>
  <c r="AN50" i="11" s="1"/>
  <c r="AN51" i="11" s="1"/>
  <c r="AN53" i="11" s="1"/>
  <c r="AN55" i="11" s="1"/>
  <c r="J58" i="21" s="1"/>
  <c r="AX52" i="11"/>
  <c r="AX36" i="11" s="1"/>
  <c r="AX37" i="11" s="1"/>
  <c r="AX38" i="11" s="1"/>
  <c r="AX39" i="11" s="1"/>
  <c r="AX49" i="11" s="1"/>
  <c r="AX50" i="11" s="1"/>
  <c r="AX51" i="11" s="1"/>
  <c r="AX53" i="11" s="1"/>
  <c r="AX55" i="11" s="1"/>
  <c r="J74" i="21" s="1"/>
  <c r="J43" i="11"/>
  <c r="BH52" i="11"/>
  <c r="BH36" i="11" s="1"/>
  <c r="BH37" i="11" s="1"/>
  <c r="BH38" i="11" s="1"/>
  <c r="BH39" i="11" s="1"/>
  <c r="BH49" i="11" s="1"/>
  <c r="BH50" i="11" s="1"/>
  <c r="BH51" i="11" s="1"/>
  <c r="BH53" i="11" s="1"/>
  <c r="BH55" i="11" s="1"/>
  <c r="J90" i="21" s="1"/>
  <c r="BH28" i="10"/>
  <c r="BH30" i="10" s="1"/>
  <c r="BH45" i="10" s="1"/>
  <c r="BH46" i="10" s="1"/>
  <c r="BH27" i="10"/>
  <c r="BH29" i="10" s="1"/>
  <c r="AX28" i="10"/>
  <c r="AX30" i="10" s="1"/>
  <c r="AX45" i="10" s="1"/>
  <c r="AX46" i="10" s="1"/>
  <c r="AX27" i="10"/>
  <c r="AX29" i="10" s="1"/>
  <c r="J46" i="12"/>
  <c r="J52" i="12" s="1"/>
  <c r="J36" i="12" s="1"/>
  <c r="J37" i="12" s="1"/>
  <c r="J38" i="12" s="1"/>
  <c r="J39" i="12" s="1"/>
  <c r="J49" i="12" s="1"/>
  <c r="J50" i="12" s="1"/>
  <c r="J51" i="12" s="1"/>
  <c r="J53" i="12" s="1"/>
  <c r="J55" i="12" s="1"/>
  <c r="J11" i="21" s="1"/>
  <c r="J10" i="10" l="1"/>
  <c r="T52" i="10"/>
  <c r="T36" i="10" s="1"/>
  <c r="J107" i="21"/>
  <c r="J138" i="21" s="1"/>
  <c r="AN46" i="10"/>
  <c r="AN52" i="10" s="1"/>
  <c r="AN36" i="10" s="1"/>
  <c r="AN37" i="10" s="1"/>
  <c r="AN38" i="10" s="1"/>
  <c r="AN39" i="10" s="1"/>
  <c r="AN49" i="10" s="1"/>
  <c r="AN50" i="10" s="1"/>
  <c r="AN51" i="10" s="1"/>
  <c r="AN53" i="10" s="1"/>
  <c r="AN55" i="10" s="1"/>
  <c r="J57" i="21" s="1"/>
  <c r="AX52" i="10"/>
  <c r="AX36" i="10" s="1"/>
  <c r="AX37" i="10" s="1"/>
  <c r="AX38" i="10" s="1"/>
  <c r="AX39" i="10" s="1"/>
  <c r="AX49" i="10" s="1"/>
  <c r="AX50" i="10" s="1"/>
  <c r="AX51" i="10" s="1"/>
  <c r="AX53" i="10" s="1"/>
  <c r="AX55" i="10" s="1"/>
  <c r="J73" i="21" s="1"/>
  <c r="BH52" i="10"/>
  <c r="BH36" i="10" s="1"/>
  <c r="BH37" i="10" s="1"/>
  <c r="BH38" i="10" s="1"/>
  <c r="BH39" i="10" s="1"/>
  <c r="BH49" i="10" s="1"/>
  <c r="BH50" i="10" s="1"/>
  <c r="BH51" i="10" s="1"/>
  <c r="BH53" i="10" s="1"/>
  <c r="BH55" i="10" s="1"/>
  <c r="J89" i="21" s="1"/>
  <c r="J43" i="10"/>
  <c r="J46" i="11"/>
  <c r="J52" i="11" s="1"/>
  <c r="J36" i="11" s="1"/>
  <c r="J37" i="11" s="1"/>
  <c r="J38" i="11" s="1"/>
  <c r="J39" i="11" s="1"/>
  <c r="J49" i="11" s="1"/>
  <c r="J50" i="11" s="1"/>
  <c r="J51" i="11" s="1"/>
  <c r="J53" i="11" s="1"/>
  <c r="J55" i="11" s="1"/>
  <c r="J10" i="21" s="1"/>
  <c r="T37" i="10" l="1"/>
  <c r="T38" i="10" s="1"/>
  <c r="T39" i="10" s="1"/>
  <c r="T49" i="10" s="1"/>
  <c r="T50" i="10" s="1"/>
  <c r="T51" i="10" s="1"/>
  <c r="T53" i="10" s="1"/>
  <c r="T55" i="10" s="1"/>
  <c r="J25" i="21" s="1"/>
  <c r="J106" i="21"/>
  <c r="J137" i="21" s="1"/>
  <c r="J46" i="10"/>
  <c r="J52" i="10" s="1"/>
  <c r="J36" i="10" s="1"/>
  <c r="J21" i="1"/>
  <c r="J12" i="3" s="1"/>
  <c r="BK19" i="1"/>
  <c r="BH23" i="3" s="1"/>
  <c r="BK17" i="1"/>
  <c r="BH21" i="3" s="1"/>
  <c r="BK15" i="1"/>
  <c r="BH19" i="3" s="1"/>
  <c r="BH44" i="3" s="1"/>
  <c r="BK13" i="1"/>
  <c r="T19" i="1"/>
  <c r="T23" i="3" s="1"/>
  <c r="T18" i="1"/>
  <c r="T22" i="3" s="1"/>
  <c r="T17" i="1"/>
  <c r="T21" i="3" s="1"/>
  <c r="T16" i="1"/>
  <c r="T20" i="3" s="1"/>
  <c r="T34" i="3" s="1"/>
  <c r="T15" i="1"/>
  <c r="T19" i="3" s="1"/>
  <c r="T44" i="3" s="1"/>
  <c r="T14" i="1"/>
  <c r="T18" i="3" s="1"/>
  <c r="T13" i="1"/>
  <c r="AZ18" i="1"/>
  <c r="AX22" i="3" s="1"/>
  <c r="AZ16" i="1"/>
  <c r="AX20" i="3" s="1"/>
  <c r="AX34" i="3" s="1"/>
  <c r="AZ14" i="1"/>
  <c r="AX18" i="3" s="1"/>
  <c r="AD19" i="1"/>
  <c r="AD23" i="3" s="1"/>
  <c r="AD18" i="1"/>
  <c r="AD22" i="3" s="1"/>
  <c r="AD17" i="1"/>
  <c r="AD21" i="3" s="1"/>
  <c r="AD16" i="1"/>
  <c r="AD20" i="3" s="1"/>
  <c r="AD34" i="3" s="1"/>
  <c r="AD15" i="1"/>
  <c r="AD19" i="3" s="1"/>
  <c r="AD44" i="3" s="1"/>
  <c r="AD14" i="1"/>
  <c r="AD18" i="3" s="1"/>
  <c r="AD13" i="1"/>
  <c r="J19" i="1"/>
  <c r="J23" i="3" s="1"/>
  <c r="J18" i="1"/>
  <c r="J22" i="3" s="1"/>
  <c r="J17" i="1"/>
  <c r="J21" i="3" s="1"/>
  <c r="J16" i="1"/>
  <c r="J20" i="3" s="1"/>
  <c r="J34" i="3" s="1"/>
  <c r="J15" i="1"/>
  <c r="J19" i="3" s="1"/>
  <c r="J44" i="3" s="1"/>
  <c r="J14" i="1"/>
  <c r="J18" i="3" s="1"/>
  <c r="J13" i="1"/>
  <c r="J37" i="10" l="1"/>
  <c r="J38" i="10" s="1"/>
  <c r="J39" i="10" s="1"/>
  <c r="J49" i="10" s="1"/>
  <c r="J50" i="10" s="1"/>
  <c r="J51" i="10" s="1"/>
  <c r="J53" i="10" s="1"/>
  <c r="J55" i="10" s="1"/>
  <c r="J9" i="21" s="1"/>
  <c r="J105" i="21" s="1"/>
  <c r="J136" i="21" s="1"/>
  <c r="T17" i="3"/>
  <c r="BH17" i="3"/>
  <c r="J17" i="3"/>
  <c r="AZ13" i="1"/>
  <c r="AZ15" i="1"/>
  <c r="AX19" i="3" s="1"/>
  <c r="AX44" i="3" s="1"/>
  <c r="AZ17" i="1"/>
  <c r="AX21" i="3" s="1"/>
  <c r="AZ19" i="1"/>
  <c r="AX23" i="3" s="1"/>
  <c r="BK14" i="1"/>
  <c r="BH18" i="3" s="1"/>
  <c r="BK16" i="1"/>
  <c r="BH20" i="3" s="1"/>
  <c r="BH34" i="3" s="1"/>
  <c r="BK18" i="1"/>
  <c r="BH22" i="3" s="1"/>
  <c r="AD17" i="3"/>
  <c r="AD26" i="3" l="1"/>
  <c r="AD33" i="3"/>
  <c r="AX17" i="3"/>
  <c r="J3" i="3" s="1"/>
  <c r="J26" i="3"/>
  <c r="BH26" i="3"/>
  <c r="BH33" i="3"/>
  <c r="T26" i="3"/>
  <c r="J8" i="3" l="1"/>
  <c r="AX35" i="3" s="1"/>
  <c r="AX43" i="3" s="1"/>
  <c r="J118" i="21"/>
  <c r="T45" i="3"/>
  <c r="BH28" i="3"/>
  <c r="BH30" i="3" s="1"/>
  <c r="BH45" i="3" s="1"/>
  <c r="BH27" i="3"/>
  <c r="BH29" i="3" s="1"/>
  <c r="J45" i="3"/>
  <c r="J7" i="3"/>
  <c r="AN35" i="3" s="1"/>
  <c r="J5" i="3"/>
  <c r="T35" i="3" s="1"/>
  <c r="T43" i="3" s="1"/>
  <c r="J9" i="3"/>
  <c r="BH35" i="3" s="1"/>
  <c r="BH43" i="3" s="1"/>
  <c r="J4" i="3"/>
  <c r="J6" i="3"/>
  <c r="AD35" i="3" s="1"/>
  <c r="AD43" i="3" s="1"/>
  <c r="AX26" i="3"/>
  <c r="AX33" i="3"/>
  <c r="AD45" i="3"/>
  <c r="AD46" i="3" l="1"/>
  <c r="AD52" i="3" s="1"/>
  <c r="AD36" i="3" s="1"/>
  <c r="AD37" i="3" s="1"/>
  <c r="AD38" i="3" s="1"/>
  <c r="AD39" i="3" s="1"/>
  <c r="AD49" i="3" s="1"/>
  <c r="AD50" i="3" s="1"/>
  <c r="AD51" i="3" s="1"/>
  <c r="AD53" i="3" s="1"/>
  <c r="AD55" i="3" s="1"/>
  <c r="J38" i="21" s="1"/>
  <c r="BH46" i="3"/>
  <c r="BH52" i="3" s="1"/>
  <c r="BH36" i="3" s="1"/>
  <c r="BH37" i="3" s="1"/>
  <c r="BH38" i="3" s="1"/>
  <c r="BH39" i="3" s="1"/>
  <c r="BH49" i="3" s="1"/>
  <c r="BH50" i="3" s="1"/>
  <c r="BH51" i="3" s="1"/>
  <c r="BH53" i="3" s="1"/>
  <c r="BH55" i="3" s="1"/>
  <c r="J86" i="21" s="1"/>
  <c r="AN43" i="3"/>
  <c r="AX28" i="3"/>
  <c r="AX30" i="3" s="1"/>
  <c r="AX45" i="3" s="1"/>
  <c r="AX46" i="3" s="1"/>
  <c r="AX27" i="3"/>
  <c r="AX29" i="3" s="1"/>
  <c r="J10" i="3"/>
  <c r="J35" i="3"/>
  <c r="T46" i="3"/>
  <c r="T52" i="3" s="1"/>
  <c r="T36" i="3" s="1"/>
  <c r="T38" i="3" l="1"/>
  <c r="T39" i="3" s="1"/>
  <c r="T49" i="3" s="1"/>
  <c r="T50" i="3" s="1"/>
  <c r="T51" i="3" s="1"/>
  <c r="T53" i="3" s="1"/>
  <c r="T55" i="3" s="1"/>
  <c r="J22" i="21" s="1"/>
  <c r="T37" i="3"/>
  <c r="AN46" i="3"/>
  <c r="AN52" i="3" s="1"/>
  <c r="AN36" i="3" s="1"/>
  <c r="AN37" i="3" s="1"/>
  <c r="AN38" i="3" s="1"/>
  <c r="AN39" i="3" s="1"/>
  <c r="AN49" i="3" s="1"/>
  <c r="AN50" i="3" s="1"/>
  <c r="AN51" i="3" s="1"/>
  <c r="AN53" i="3" s="1"/>
  <c r="AN55" i="3" s="1"/>
  <c r="J54" i="21" s="1"/>
  <c r="J43" i="3"/>
  <c r="AX52" i="3"/>
  <c r="AX36" i="3" s="1"/>
  <c r="AX37" i="3" s="1"/>
  <c r="AX38" i="3" s="1"/>
  <c r="AX39" i="3" s="1"/>
  <c r="AX49" i="3" s="1"/>
  <c r="AX50" i="3" s="1"/>
  <c r="AX51" i="3" s="1"/>
  <c r="AX53" i="3" s="1"/>
  <c r="AX55" i="3" s="1"/>
  <c r="J70" i="21" s="1"/>
  <c r="J46" i="3" l="1"/>
  <c r="J52" i="3" s="1"/>
  <c r="J36" i="3" s="1"/>
  <c r="J37" i="3" l="1"/>
  <c r="J38" i="3" s="1"/>
  <c r="J39" i="3" s="1"/>
  <c r="J49" i="3" s="1"/>
  <c r="J50" i="3" s="1"/>
  <c r="J51" i="3" s="1"/>
  <c r="J53" i="3" s="1"/>
  <c r="J55" i="3" s="1"/>
  <c r="J6" i="21" s="1"/>
  <c r="J102" i="21" s="1"/>
  <c r="J133" i="21" s="1"/>
  <c r="BK141" i="1" l="1"/>
  <c r="BH23" i="17" s="1"/>
  <c r="BK140" i="1"/>
  <c r="BH22" i="17" s="1"/>
  <c r="BK139" i="1"/>
  <c r="BH21" i="17" s="1"/>
  <c r="BK137" i="1"/>
  <c r="BH19" i="17" s="1"/>
  <c r="BH44" i="17" s="1"/>
  <c r="BK136" i="1"/>
  <c r="BH18" i="17" s="1"/>
  <c r="BK135" i="1"/>
  <c r="BH17" i="17" s="1"/>
  <c r="T141" i="1"/>
  <c r="T23" i="17" s="1"/>
  <c r="T140" i="1"/>
  <c r="T22" i="17" s="1"/>
  <c r="T139" i="1"/>
  <c r="T21" i="17" s="1"/>
  <c r="T138" i="1"/>
  <c r="T20" i="17" s="1"/>
  <c r="T34" i="17" s="1"/>
  <c r="T137" i="1"/>
  <c r="T19" i="17" s="1"/>
  <c r="T44" i="17" s="1"/>
  <c r="T136" i="1"/>
  <c r="T18" i="17" s="1"/>
  <c r="T135" i="1"/>
  <c r="T17" i="17" s="1"/>
  <c r="AZ141" i="1"/>
  <c r="AX23" i="17" s="1"/>
  <c r="AZ140" i="1"/>
  <c r="AX22" i="17" s="1"/>
  <c r="AZ139" i="1"/>
  <c r="AX21" i="17" s="1"/>
  <c r="AZ138" i="1"/>
  <c r="AX20" i="17" s="1"/>
  <c r="AX34" i="17" s="1"/>
  <c r="AZ137" i="1"/>
  <c r="AX19" i="17" s="1"/>
  <c r="AX44" i="17" s="1"/>
  <c r="AZ136" i="1"/>
  <c r="AX18" i="17" s="1"/>
  <c r="AZ135" i="1"/>
  <c r="AX17" i="17" s="1"/>
  <c r="AD141" i="1"/>
  <c r="AD23" i="17" s="1"/>
  <c r="AD140" i="1"/>
  <c r="AD22" i="17" s="1"/>
  <c r="AD139" i="1"/>
  <c r="AD21" i="17" s="1"/>
  <c r="AD138" i="1"/>
  <c r="AD20" i="17" s="1"/>
  <c r="AD34" i="17" s="1"/>
  <c r="AD137" i="1"/>
  <c r="AD19" i="17" s="1"/>
  <c r="AD44" i="17" s="1"/>
  <c r="AD136" i="1"/>
  <c r="AD18" i="17" s="1"/>
  <c r="AD135" i="1"/>
  <c r="AD17" i="17" s="1"/>
  <c r="J141" i="1"/>
  <c r="J23" i="17" s="1"/>
  <c r="J140" i="1"/>
  <c r="J22" i="17" s="1"/>
  <c r="J139" i="1"/>
  <c r="J21" i="17" s="1"/>
  <c r="J138" i="1"/>
  <c r="J20" i="17" s="1"/>
  <c r="J34" i="17" s="1"/>
  <c r="J137" i="1"/>
  <c r="J19" i="17" s="1"/>
  <c r="J44" i="17" s="1"/>
  <c r="J136" i="1"/>
  <c r="J18" i="17" s="1"/>
  <c r="J135" i="1"/>
  <c r="J17" i="17" s="1"/>
  <c r="J26" i="17" l="1"/>
  <c r="J3" i="17"/>
  <c r="J143" i="1"/>
  <c r="J12" i="17" s="1"/>
  <c r="AD33" i="17"/>
  <c r="AD26" i="17"/>
  <c r="J6" i="17"/>
  <c r="AX33" i="17"/>
  <c r="AX26" i="17"/>
  <c r="J8" i="17"/>
  <c r="AX35" i="17" s="1"/>
  <c r="AX43" i="17" s="1"/>
  <c r="BH26" i="17"/>
  <c r="BH33" i="17"/>
  <c r="J9" i="17"/>
  <c r="T26" i="17"/>
  <c r="J5" i="17"/>
  <c r="T35" i="17" s="1"/>
  <c r="T43" i="17" s="1"/>
  <c r="BK138" i="1"/>
  <c r="BH20" i="17" s="1"/>
  <c r="BH34" i="17" s="1"/>
  <c r="BH35" i="17" l="1"/>
  <c r="BH43" i="17" s="1"/>
  <c r="AD35" i="17"/>
  <c r="AD43" i="17" s="1"/>
  <c r="AX27" i="17"/>
  <c r="AX29" i="17" s="1"/>
  <c r="AX28" i="17"/>
  <c r="AX30" i="17" s="1"/>
  <c r="AX45" i="17" s="1"/>
  <c r="AX46" i="17" s="1"/>
  <c r="J45" i="17"/>
  <c r="BH27" i="17"/>
  <c r="BH29" i="17" s="1"/>
  <c r="BH28" i="17"/>
  <c r="BH30" i="17" s="1"/>
  <c r="BH45" i="17" s="1"/>
  <c r="J127" i="21"/>
  <c r="J7" i="17"/>
  <c r="AN35" i="17" s="1"/>
  <c r="AN43" i="17" s="1"/>
  <c r="AN46" i="17" s="1"/>
  <c r="AN52" i="17" s="1"/>
  <c r="AN36" i="17" s="1"/>
  <c r="AN37" i="17" s="1"/>
  <c r="AN38" i="17" s="1"/>
  <c r="AN39" i="17" s="1"/>
  <c r="AN49" i="17" s="1"/>
  <c r="AN50" i="17" s="1"/>
  <c r="AN51" i="17" s="1"/>
  <c r="AN53" i="17" s="1"/>
  <c r="AN55" i="17" s="1"/>
  <c r="J63" i="21" s="1"/>
  <c r="T45" i="17"/>
  <c r="T46" i="17" s="1"/>
  <c r="AD45" i="17"/>
  <c r="AD46" i="17" s="1"/>
  <c r="J4" i="17"/>
  <c r="J10" i="17" l="1"/>
  <c r="BH46" i="17"/>
  <c r="BH52" i="17" s="1"/>
  <c r="BH36" i="17" s="1"/>
  <c r="BH37" i="17" s="1"/>
  <c r="BH38" i="17" s="1"/>
  <c r="BH39" i="17" s="1"/>
  <c r="BH49" i="17" s="1"/>
  <c r="BH50" i="17" s="1"/>
  <c r="BH51" i="17" s="1"/>
  <c r="BH53" i="17" s="1"/>
  <c r="BH55" i="17" s="1"/>
  <c r="J95" i="21" s="1"/>
  <c r="AX52" i="17"/>
  <c r="AX36" i="17" s="1"/>
  <c r="AX37" i="17" s="1"/>
  <c r="AX38" i="17" s="1"/>
  <c r="AX39" i="17" s="1"/>
  <c r="AX49" i="17" s="1"/>
  <c r="AX50" i="17" s="1"/>
  <c r="AX51" i="17" s="1"/>
  <c r="AX53" i="17" s="1"/>
  <c r="AX55" i="17" s="1"/>
  <c r="J79" i="21" s="1"/>
  <c r="T52" i="17"/>
  <c r="T36" i="17" s="1"/>
  <c r="J35" i="17"/>
  <c r="J43" i="17" s="1"/>
  <c r="J46" i="17" s="1"/>
  <c r="J52" i="17" s="1"/>
  <c r="J36" i="17" s="1"/>
  <c r="AD52" i="17"/>
  <c r="AD36" i="17" s="1"/>
  <c r="AD37" i="17" s="1"/>
  <c r="AD38" i="17" s="1"/>
  <c r="AD39" i="17" s="1"/>
  <c r="AD49" i="17" s="1"/>
  <c r="AD50" i="17" s="1"/>
  <c r="AD51" i="17" s="1"/>
  <c r="AD53" i="17" s="1"/>
  <c r="AD55" i="17" s="1"/>
  <c r="J47" i="21" s="1"/>
  <c r="T37" i="17" l="1"/>
  <c r="T38" i="17" s="1"/>
  <c r="T39" i="17" s="1"/>
  <c r="T49" i="17" s="1"/>
  <c r="T50" i="17" s="1"/>
  <c r="T51" i="17" s="1"/>
  <c r="T53" i="17" s="1"/>
  <c r="T55" i="17" s="1"/>
  <c r="J31" i="21" s="1"/>
  <c r="J38" i="17"/>
  <c r="J39" i="17" s="1"/>
  <c r="J49" i="17" s="1"/>
  <c r="J50" i="17" s="1"/>
  <c r="J51" i="17" s="1"/>
  <c r="J53" i="17" s="1"/>
  <c r="J55" i="17" s="1"/>
  <c r="J15" i="21" s="1"/>
  <c r="J37" i="17"/>
  <c r="J111" i="21" l="1"/>
  <c r="J142" i="21" s="1"/>
  <c r="BK32" i="1"/>
  <c r="BH23" i="9" s="1"/>
  <c r="BK31" i="1"/>
  <c r="BH22" i="9" s="1"/>
  <c r="BK29" i="1"/>
  <c r="BH20" i="9" s="1"/>
  <c r="BH34" i="9" s="1"/>
  <c r="BK28" i="1"/>
  <c r="BH19" i="9" s="1"/>
  <c r="BH44" i="9" s="1"/>
  <c r="BK27" i="1"/>
  <c r="BH18" i="9" s="1"/>
  <c r="T29" i="1"/>
  <c r="T20" i="9" s="1"/>
  <c r="T34" i="9" s="1"/>
  <c r="T28" i="1"/>
  <c r="T19" i="9" s="1"/>
  <c r="T44" i="9" s="1"/>
  <c r="AZ32" i="1"/>
  <c r="AX23" i="9" s="1"/>
  <c r="AZ30" i="1"/>
  <c r="AX21" i="9" s="1"/>
  <c r="AZ29" i="1"/>
  <c r="AX20" i="9" s="1"/>
  <c r="AX34" i="9" s="1"/>
  <c r="AZ28" i="1"/>
  <c r="AX19" i="9" s="1"/>
  <c r="AX44" i="9" s="1"/>
  <c r="AZ26" i="1"/>
  <c r="AD32" i="1"/>
  <c r="AD23" i="9" s="1"/>
  <c r="AD31" i="1"/>
  <c r="AD22" i="9" s="1"/>
  <c r="AD30" i="1"/>
  <c r="AD21" i="9" s="1"/>
  <c r="AD29" i="1"/>
  <c r="AD20" i="9" s="1"/>
  <c r="AD34" i="9" s="1"/>
  <c r="AD28" i="1"/>
  <c r="AD19" i="9" s="1"/>
  <c r="AD44" i="9" s="1"/>
  <c r="AD27" i="1"/>
  <c r="AD18" i="9" s="1"/>
  <c r="AD26" i="1"/>
  <c r="J32" i="1"/>
  <c r="J23" i="9" s="1"/>
  <c r="J31" i="1"/>
  <c r="J22" i="9" s="1"/>
  <c r="J30" i="1"/>
  <c r="J21" i="9" s="1"/>
  <c r="J29" i="1"/>
  <c r="J20" i="9" s="1"/>
  <c r="J34" i="9" s="1"/>
  <c r="J28" i="1"/>
  <c r="J19" i="9" s="1"/>
  <c r="J44" i="9" s="1"/>
  <c r="J27" i="1"/>
  <c r="J18" i="9" s="1"/>
  <c r="J26" i="1"/>
  <c r="J34" i="1" l="1"/>
  <c r="J12" i="9" s="1"/>
  <c r="BK26" i="1"/>
  <c r="BK30" i="1"/>
  <c r="BH21" i="9" s="1"/>
  <c r="J17" i="9"/>
  <c r="AD17" i="9"/>
  <c r="AZ27" i="1"/>
  <c r="AX18" i="9" s="1"/>
  <c r="AZ31" i="1"/>
  <c r="AX22" i="9" s="1"/>
  <c r="AX17" i="9"/>
  <c r="T27" i="1"/>
  <c r="T18" i="9" s="1"/>
  <c r="T31" i="1"/>
  <c r="T22" i="9" s="1"/>
  <c r="T32" i="1"/>
  <c r="T23" i="9" s="1"/>
  <c r="T30" i="1"/>
  <c r="T21" i="9" s="1"/>
  <c r="J26" i="9" l="1"/>
  <c r="T26" i="1"/>
  <c r="AX33" i="9"/>
  <c r="AX26" i="9"/>
  <c r="AD26" i="9"/>
  <c r="AD33" i="9"/>
  <c r="BH17" i="9"/>
  <c r="BH26" i="9" l="1"/>
  <c r="BH33" i="9"/>
  <c r="J45" i="9"/>
  <c r="AX27" i="9"/>
  <c r="AX29" i="9" s="1"/>
  <c r="AX28" i="9"/>
  <c r="AX30" i="9" s="1"/>
  <c r="AX45" i="9" s="1"/>
  <c r="AD45" i="9"/>
  <c r="T17" i="9"/>
  <c r="T26" i="9" l="1"/>
  <c r="J3" i="9"/>
  <c r="BH28" i="9"/>
  <c r="BH30" i="9" s="1"/>
  <c r="BH45" i="9" s="1"/>
  <c r="BH27" i="9"/>
  <c r="BH29" i="9" s="1"/>
  <c r="T45" i="9" l="1"/>
  <c r="J119" i="21"/>
  <c r="J7" i="9"/>
  <c r="AN35" i="9" s="1"/>
  <c r="AN43" i="9" s="1"/>
  <c r="AN46" i="9" s="1"/>
  <c r="AN52" i="9" s="1"/>
  <c r="AN36" i="9" s="1"/>
  <c r="AN37" i="9" s="1"/>
  <c r="AN38" i="9" s="1"/>
  <c r="AN39" i="9" s="1"/>
  <c r="AN49" i="9" s="1"/>
  <c r="AN50" i="9" s="1"/>
  <c r="AN51" i="9" s="1"/>
  <c r="AN53" i="9" s="1"/>
  <c r="AN55" i="9" s="1"/>
  <c r="J55" i="21" s="1"/>
  <c r="J6" i="9"/>
  <c r="AD35" i="9" s="1"/>
  <c r="AD43" i="9" s="1"/>
  <c r="AD46" i="9" s="1"/>
  <c r="AD52" i="9" s="1"/>
  <c r="AD36" i="9" s="1"/>
  <c r="AD37" i="9" s="1"/>
  <c r="AD38" i="9" s="1"/>
  <c r="AD39" i="9" s="1"/>
  <c r="AD49" i="9" s="1"/>
  <c r="AD50" i="9" s="1"/>
  <c r="AD51" i="9" s="1"/>
  <c r="AD53" i="9" s="1"/>
  <c r="AD55" i="9" s="1"/>
  <c r="J39" i="21" s="1"/>
  <c r="J4" i="9"/>
  <c r="J8" i="9"/>
  <c r="AX35" i="9" s="1"/>
  <c r="AX43" i="9" s="1"/>
  <c r="J9" i="9"/>
  <c r="BH35" i="9" s="1"/>
  <c r="BH43" i="9" s="1"/>
  <c r="BH46" i="9" s="1"/>
  <c r="BH52" i="9" s="1"/>
  <c r="BH36" i="9" s="1"/>
  <c r="BH37" i="9" s="1"/>
  <c r="BH38" i="9" s="1"/>
  <c r="BH39" i="9" s="1"/>
  <c r="BH49" i="9" s="1"/>
  <c r="BH50" i="9" s="1"/>
  <c r="BH51" i="9" s="1"/>
  <c r="BH53" i="9" s="1"/>
  <c r="BH55" i="9" s="1"/>
  <c r="J87" i="21" s="1"/>
  <c r="J5" i="9"/>
  <c r="T35" i="9" s="1"/>
  <c r="T43" i="9" s="1"/>
  <c r="T46" i="9" l="1"/>
  <c r="T52" i="9" s="1"/>
  <c r="T36" i="9" s="1"/>
  <c r="T37" i="9" s="1"/>
  <c r="J35" i="9"/>
  <c r="J43" i="9" s="1"/>
  <c r="J46" i="9" s="1"/>
  <c r="J52" i="9" s="1"/>
  <c r="J36" i="9" s="1"/>
  <c r="J10" i="9"/>
  <c r="AX46" i="9"/>
  <c r="AX52" i="9" s="1"/>
  <c r="AX36" i="9" s="1"/>
  <c r="AX37" i="9" s="1"/>
  <c r="AX38" i="9" s="1"/>
  <c r="AX39" i="9" s="1"/>
  <c r="AX49" i="9" s="1"/>
  <c r="AX50" i="9" s="1"/>
  <c r="AX51" i="9" s="1"/>
  <c r="AX53" i="9" s="1"/>
  <c r="AX55" i="9" s="1"/>
  <c r="J71" i="21" s="1"/>
  <c r="T38" i="9" l="1"/>
  <c r="T39" i="9" s="1"/>
  <c r="T49" i="9" s="1"/>
  <c r="T50" i="9" s="1"/>
  <c r="T51" i="9" s="1"/>
  <c r="T53" i="9" s="1"/>
  <c r="T55" i="9" s="1"/>
  <c r="J23" i="21" s="1"/>
  <c r="J37" i="9"/>
  <c r="J38" i="9" s="1"/>
  <c r="J39" i="9" s="1"/>
  <c r="J49" i="9" s="1"/>
  <c r="J50" i="9" s="1"/>
  <c r="J51" i="9" s="1"/>
  <c r="J53" i="9" s="1"/>
  <c r="J55" i="9" s="1"/>
  <c r="J7" i="21" s="1"/>
  <c r="J103" i="21" l="1"/>
  <c r="J134" i="21" s="1"/>
</calcChain>
</file>

<file path=xl/sharedStrings.xml><?xml version="1.0" encoding="utf-8"?>
<sst xmlns="http://schemas.openxmlformats.org/spreadsheetml/2006/main" count="1053" uniqueCount="125">
  <si>
    <t>Overhead lines</t>
  </si>
  <si>
    <t>Underground cables</t>
  </si>
  <si>
    <t>Transformers</t>
  </si>
  <si>
    <t>01ACT</t>
  </si>
  <si>
    <t>02AGD</t>
  </si>
  <si>
    <t>03CIT</t>
  </si>
  <si>
    <t>04END</t>
  </si>
  <si>
    <t>05ENX</t>
  </si>
  <si>
    <t>06ERG</t>
  </si>
  <si>
    <t>07ESS</t>
  </si>
  <si>
    <t>08JEN</t>
  </si>
  <si>
    <t>09PCR</t>
  </si>
  <si>
    <t>10SAP</t>
  </si>
  <si>
    <t>11SPD</t>
  </si>
  <si>
    <t>12TND</t>
  </si>
  <si>
    <t>13UED</t>
  </si>
  <si>
    <t>This includes Overhead above 33kv, Overhead below 33kv and easements if they have been separated out.</t>
  </si>
  <si>
    <t>DRAB0201, DRAB0501 and DRAB0801</t>
  </si>
  <si>
    <t>This includes underground above 33kV and underground below 33kV</t>
  </si>
  <si>
    <t>DRAB0301 and DRAB0601</t>
  </si>
  <si>
    <t>DRAB0501 and DRAB0701</t>
  </si>
  <si>
    <t>Other</t>
  </si>
  <si>
    <t>DRAB1001 and DRAB1101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</si>
  <si>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</si>
  <si>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</si>
  <si>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</si>
  <si>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</si>
  <si>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</si>
  <si>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</si>
  <si>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</si>
  <si>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</si>
  <si>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</si>
  <si>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</si>
  <si>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</si>
  <si>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</si>
  <si>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</si>
  <si>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</si>
  <si>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</si>
  <si>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</si>
  <si>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</si>
  <si>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</si>
  <si>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</si>
  <si>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</si>
  <si>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</si>
  <si>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</si>
  <si>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</si>
  <si>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</si>
  <si>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</si>
  <si>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</si>
  <si>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</si>
  <si>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</si>
  <si>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</si>
  <si>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</si>
  <si>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</si>
  <si>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</si>
  <si>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</si>
  <si>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</si>
  <si>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</si>
  <si>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</si>
  <si>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</si>
  <si>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</si>
  <si>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</si>
  <si>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</si>
  <si>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</si>
  <si>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</si>
  <si>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</si>
  <si>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</si>
  <si>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</si>
  <si>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</si>
  <si>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</si>
  <si>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</si>
  <si>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</si>
  <si>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</si>
  <si>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</si>
  <si>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</si>
  <si>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Tax expenses</t>
  </si>
  <si>
    <t>Opex</t>
  </si>
  <si>
    <t>Depreciation</t>
  </si>
  <si>
    <t>Interest (on debt)</t>
  </si>
  <si>
    <t>Network services opex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</si>
  <si>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</si>
  <si>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</si>
  <si>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</si>
  <si>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</si>
  <si>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</si>
  <si>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</si>
  <si>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</si>
  <si>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</si>
  <si>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</si>
  <si>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</si>
  <si>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</si>
  <si>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</si>
  <si>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</si>
  <si>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</si>
  <si>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</si>
  <si>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</si>
  <si>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</si>
  <si>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</si>
  <si>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</si>
  <si>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</si>
  <si>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</si>
  <si>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ActewAGL</t>
  </si>
  <si>
    <t>Ausgrid</t>
  </si>
  <si>
    <t>CitiPower</t>
  </si>
  <si>
    <t>Endeavour</t>
  </si>
  <si>
    <t>Energex</t>
  </si>
  <si>
    <t>Ergon</t>
  </si>
  <si>
    <t>Essential</t>
  </si>
  <si>
    <t>Jemena</t>
  </si>
  <si>
    <t>Powercor</t>
  </si>
  <si>
    <t>SA Power Networks</t>
  </si>
  <si>
    <t>SP AusNet</t>
  </si>
  <si>
    <t>United Energy</t>
  </si>
  <si>
    <t>Year staring</t>
  </si>
  <si>
    <t>Total</t>
  </si>
  <si>
    <t>AUC/ Total RAB</t>
  </si>
  <si>
    <t>Annual user costs for overhead, underground, transformers and other.</t>
  </si>
  <si>
    <t>Meters</t>
  </si>
  <si>
    <t>This includes other assets long life and other assets short life.</t>
  </si>
  <si>
    <t>Overhead less than 33kV</t>
  </si>
  <si>
    <t>Overhead 33kV and above</t>
  </si>
  <si>
    <t>Underground less than 33kV</t>
  </si>
  <si>
    <t>Underground 33kV and above</t>
  </si>
  <si>
    <t>This includes distribution transformer and zone substation.</t>
  </si>
  <si>
    <t>TasNetworks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</si>
</sst>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mmm\ yyyy"/>
    <numFmt numFmtId="165" formatCode="#,##0.000"/>
    <numFmt numFmtId="166" formatCode="0.00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4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165" fontId="0" fillId="0" borderId="1" xfId="0" applyNumberFormat="1" applyBorder="1"/>
    <xf numFmtId="0" fontId="0" fillId="0" borderId="0" xfId="0" applyFont="1" applyFill="1" applyBorder="1"/>
    <xf numFmtId="0" fontId="0" fillId="0" borderId="0" xfId="0"/>
    <xf numFmtId="0" fontId="0" fillId="0" borderId="1" xfId="0" applyBorder="1"/>
    <xf numFmtId="0" fontId="1" fillId="0" borderId="0" xfId="0" applyFont="1"/>
    <xf numFmtId="4" fontId="0" fillId="0" borderId="0" xfId="0" applyNumberFormat="1"/>
    <xf numFmtId="0" fontId="0" fillId="0" borderId="0" xfId="0"/>
    <xf numFmtId="0" fontId="1" fillId="0" borderId="0" xfId="0" applyFont="1"/>
    <xf numFmtId="4" fontId="0" fillId="0" borderId="0" xfId="0" applyNumberFormat="1"/>
    <xf numFmtId="10" fontId="0" fillId="0" borderId="1" xfId="0" applyNumberFormat="1" applyFill="1" applyBorder="1"/>
    <xf numFmtId="165" fontId="0" fillId="0" borderId="1" xfId="0" applyNumberFormat="1" applyFill="1" applyBorder="1"/>
    <xf numFmtId="166" fontId="1" fillId="0" borderId="0" xfId="4" applyNumberFormat="1" applyFont="1"/>
    <xf numFmtId="43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ley\AppData\Local\Temp\1\Temp1_Economic%20Insights%20DNSP%20EB%20Data%20Files%2015Oct2015.zip\EBT%20WACC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ley\AppData\Local\Temp\1\Temp1_Economic%20Insights%20DNSP%20EB%20Data%20Files%2015Oct2015.zip\00AER%20consolidated%20master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0.5</v>
          </cell>
          <cell r="D13">
            <v>0.5</v>
          </cell>
          <cell r="E13">
            <v>0.5</v>
          </cell>
          <cell r="F13">
            <v>0.5</v>
          </cell>
          <cell r="G13">
            <v>0.5</v>
          </cell>
          <cell r="H13">
            <v>0.5</v>
          </cell>
          <cell r="I13">
            <v>0.5</v>
          </cell>
          <cell r="J13">
            <v>0.5</v>
          </cell>
          <cell r="K13">
            <v>0.5</v>
          </cell>
          <cell r="L13">
            <v>0.5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19">
          <cell r="K19">
            <v>7.832236781609192E-2</v>
          </cell>
        </row>
        <row r="20">
          <cell r="K20">
            <v>5.2021822259601835E-2</v>
          </cell>
        </row>
        <row r="21">
          <cell r="K21">
            <v>6.7885385889877775E-2</v>
          </cell>
        </row>
        <row r="22">
          <cell r="K22">
            <v>4.1839400868173462E-2</v>
          </cell>
        </row>
        <row r="23">
          <cell r="K23">
            <v>5.3039455179686931E-2</v>
          </cell>
        </row>
        <row r="24">
          <cell r="K24">
            <v>2.735556602896283E-2</v>
          </cell>
        </row>
        <row r="25">
          <cell r="K25">
            <v>7.1764384971039638E-2</v>
          </cell>
        </row>
        <row r="26">
          <cell r="K26">
            <v>4.5623790215648441E-2</v>
          </cell>
        </row>
        <row r="27">
          <cell r="K27">
            <v>3.878999081161863E-3</v>
          </cell>
        </row>
        <row r="28">
          <cell r="K28">
            <v>3.7843893474749785E-3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0.5</v>
          </cell>
          <cell r="D43">
            <v>0.5</v>
          </cell>
          <cell r="E43">
            <v>0.5</v>
          </cell>
          <cell r="F43">
            <v>0.5</v>
          </cell>
          <cell r="G43">
            <v>0.5</v>
          </cell>
          <cell r="H43">
            <v>0.5</v>
          </cell>
          <cell r="I43">
            <v>0.5</v>
          </cell>
          <cell r="J43">
            <v>0.5</v>
          </cell>
          <cell r="K43">
            <v>0.5</v>
          </cell>
          <cell r="L43">
            <v>0.5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49">
          <cell r="K49">
            <v>8.2835528735632186E-2</v>
          </cell>
        </row>
        <row r="50">
          <cell r="K50">
            <v>5.6424906083543558E-2</v>
          </cell>
        </row>
        <row r="51">
          <cell r="K51">
            <v>6.9467012507261616E-2</v>
          </cell>
        </row>
        <row r="52">
          <cell r="K52">
            <v>4.3382451226596744E-2</v>
          </cell>
        </row>
        <row r="53">
          <cell r="K53">
            <v>5.4464653997993932E-2</v>
          </cell>
        </row>
        <row r="54">
          <cell r="K54">
            <v>2.8746003900481876E-2</v>
          </cell>
        </row>
        <row r="55">
          <cell r="K55">
            <v>7.3569530712629977E-2</v>
          </cell>
        </row>
        <row r="56">
          <cell r="K56">
            <v>4.7384908012322091E-2</v>
          </cell>
        </row>
        <row r="57">
          <cell r="K57">
            <v>4.1025182053683606E-3</v>
          </cell>
        </row>
        <row r="58">
          <cell r="K58">
            <v>4.0024567857253474E-3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D10">
            <v>38584.391609999999</v>
          </cell>
          <cell r="E10">
            <v>40476.730379999994</v>
          </cell>
          <cell r="F10">
            <v>44743.932989999987</v>
          </cell>
          <cell r="G10">
            <v>47098.053659999983</v>
          </cell>
          <cell r="H10">
            <v>54590.084506692961</v>
          </cell>
          <cell r="I10">
            <v>64027.675382596419</v>
          </cell>
          <cell r="J10">
            <v>68399.112348299692</v>
          </cell>
          <cell r="K10">
            <v>74420.596244815009</v>
          </cell>
          <cell r="L10">
            <v>85156.941490000027</v>
          </cell>
          <cell r="M10">
            <v>357834.49621930806</v>
          </cell>
          <cell r="N10">
            <v>316522.99188389262</v>
          </cell>
          <cell r="O10">
            <v>467809.122173907</v>
          </cell>
          <cell r="P10">
            <v>441027.33814656845</v>
          </cell>
          <cell r="Q10">
            <v>511184.26885726338</v>
          </cell>
          <cell r="R10">
            <v>506684.85404769256</v>
          </cell>
          <cell r="S10">
            <v>577601.09550643899</v>
          </cell>
          <cell r="T10">
            <v>471121.68333051458</v>
          </cell>
          <cell r="U10">
            <v>539569.59182207973</v>
          </cell>
          <cell r="V10">
            <v>27265.629602043322</v>
          </cell>
          <cell r="W10">
            <v>32341.558254429037</v>
          </cell>
          <cell r="X10">
            <v>32125.623186465349</v>
          </cell>
          <cell r="Y10">
            <v>38829.927950286758</v>
          </cell>
          <cell r="Z10">
            <v>44123.599004515148</v>
          </cell>
          <cell r="AA10">
            <v>41598.284547956326</v>
          </cell>
          <cell r="AB10">
            <v>54695.972298482608</v>
          </cell>
          <cell r="AC10">
            <v>54384.697735130525</v>
          </cell>
          <cell r="AD10">
            <v>56811.189743289469</v>
          </cell>
          <cell r="AE10">
            <v>156824.91789216295</v>
          </cell>
          <cell r="AF10">
            <v>176841.3944329306</v>
          </cell>
          <cell r="AG10">
            <v>224408.06001672792</v>
          </cell>
          <cell r="AH10">
            <v>214131.3002650959</v>
          </cell>
          <cell r="AI10">
            <v>210431.13798086444</v>
          </cell>
          <cell r="AJ10">
            <v>229554.29065953355</v>
          </cell>
          <cell r="AK10">
            <v>240838.12724750844</v>
          </cell>
          <cell r="AL10">
            <v>222645.27398422692</v>
          </cell>
          <cell r="AM10">
            <v>258321.99304766822</v>
          </cell>
          <cell r="AN10">
            <v>189286.78651596923</v>
          </cell>
          <cell r="AO10">
            <v>229999.82498122202</v>
          </cell>
          <cell r="AP10">
            <v>249220.28103108739</v>
          </cell>
          <cell r="AQ10">
            <v>269392.65437999991</v>
          </cell>
          <cell r="AR10">
            <v>278759.46134999994</v>
          </cell>
          <cell r="AS10">
            <v>337027.73702</v>
          </cell>
          <cell r="AT10">
            <v>424858.66492000007</v>
          </cell>
          <cell r="AU10">
            <v>554977.9989499998</v>
          </cell>
          <cell r="AV10">
            <v>593489.55767000001</v>
          </cell>
          <cell r="AW10">
            <v>259957.891</v>
          </cell>
          <cell r="AX10">
            <v>241890.48055000001</v>
          </cell>
          <cell r="AY10">
            <v>269457.2365</v>
          </cell>
          <cell r="AZ10">
            <v>270466.59798999992</v>
          </cell>
          <cell r="BA10">
            <v>270621.21470000001</v>
          </cell>
          <cell r="BB10">
            <v>350810.48082</v>
          </cell>
          <cell r="BC10">
            <v>391914.0473700001</v>
          </cell>
          <cell r="BD10">
            <v>374348.04830000014</v>
          </cell>
          <cell r="BE10">
            <v>428129.36037000001</v>
          </cell>
          <cell r="BF10">
            <v>198507.61938633333</v>
          </cell>
          <cell r="BG10">
            <v>249199.63407413961</v>
          </cell>
          <cell r="BH10">
            <v>304612.2862615065</v>
          </cell>
          <cell r="BI10">
            <v>296582.8497940221</v>
          </cell>
          <cell r="BJ10">
            <v>324946.11771999992</v>
          </cell>
          <cell r="BK10">
            <v>336208.00537622103</v>
          </cell>
          <cell r="BL10">
            <v>429455.71274000162</v>
          </cell>
          <cell r="BM10">
            <v>401260.42950844712</v>
          </cell>
          <cell r="BN10">
            <v>390948.49645502295</v>
          </cell>
          <cell r="BO10">
            <v>46756.092287101921</v>
          </cell>
          <cell r="BP10">
            <v>51252.352222211397</v>
          </cell>
          <cell r="BQ10">
            <v>43220.358648427165</v>
          </cell>
          <cell r="BR10">
            <v>48349.725749866964</v>
          </cell>
          <cell r="BS10">
            <v>58605.575110382997</v>
          </cell>
          <cell r="BT10">
            <v>59886.898408099434</v>
          </cell>
          <cell r="BU10">
            <v>70098.067766092558</v>
          </cell>
          <cell r="BV10">
            <v>69150.303926688226</v>
          </cell>
          <cell r="BW10">
            <v>69918.55661300612</v>
          </cell>
          <cell r="BX10">
            <v>119182.77169966792</v>
          </cell>
          <cell r="BY10">
            <v>108472.2547782241</v>
          </cell>
          <cell r="BZ10">
            <v>115769.54368062103</v>
          </cell>
          <cell r="CA10">
            <v>130669.61109486467</v>
          </cell>
          <cell r="CB10">
            <v>129799.91204555522</v>
          </cell>
          <cell r="CC10">
            <v>140102.32111381949</v>
          </cell>
          <cell r="CD10">
            <v>171389.09954228744</v>
          </cell>
          <cell r="CE10">
            <v>187940.63448701706</v>
          </cell>
          <cell r="CF10">
            <v>174958.54833076693</v>
          </cell>
          <cell r="CG10">
            <v>112506.535</v>
          </cell>
          <cell r="CH10">
            <v>108991.583</v>
          </cell>
          <cell r="CI10">
            <v>126897.56800000001</v>
          </cell>
          <cell r="CJ10">
            <v>145514.894</v>
          </cell>
          <cell r="CK10">
            <v>147956.514</v>
          </cell>
          <cell r="CL10">
            <v>191519.79499999998</v>
          </cell>
          <cell r="CM10">
            <v>203371.86000000002</v>
          </cell>
          <cell r="CN10">
            <v>222412.64300000001</v>
          </cell>
          <cell r="CO10">
            <v>233849.701</v>
          </cell>
          <cell r="CP10">
            <v>82540.040999999997</v>
          </cell>
          <cell r="CQ10">
            <v>104522.864</v>
          </cell>
          <cell r="CR10">
            <v>117354.963</v>
          </cell>
          <cell r="CS10">
            <v>139244.32199999999</v>
          </cell>
          <cell r="CT10">
            <v>139237.07999999999</v>
          </cell>
          <cell r="CU10">
            <v>145236.239</v>
          </cell>
          <cell r="CV10">
            <v>158632.40400000001</v>
          </cell>
          <cell r="CW10">
            <v>181028.39600000001</v>
          </cell>
          <cell r="CX10">
            <v>191268.03270719171</v>
          </cell>
          <cell r="CY10">
            <v>48648.823897879513</v>
          </cell>
          <cell r="CZ10">
            <v>50748.109417397798</v>
          </cell>
          <cell r="DA10">
            <v>53289.023029777622</v>
          </cell>
          <cell r="DB10">
            <v>61973.7059213752</v>
          </cell>
          <cell r="DC10">
            <v>75037.978098049221</v>
          </cell>
          <cell r="DD10">
            <v>74900.179665433359</v>
          </cell>
          <cell r="DE10">
            <v>84369.77778940904</v>
          </cell>
          <cell r="DF10">
            <v>70674.636040854952</v>
          </cell>
          <cell r="DG10">
            <v>74075.862810526363</v>
          </cell>
          <cell r="DH10">
            <v>83237</v>
          </cell>
          <cell r="DI10">
            <v>81473</v>
          </cell>
          <cell r="DJ10">
            <v>85413.886309046997</v>
          </cell>
          <cell r="DK10">
            <v>89047.922493129969</v>
          </cell>
          <cell r="DL10">
            <v>96130.066559793384</v>
          </cell>
          <cell r="DM10">
            <v>121992.7555149088</v>
          </cell>
          <cell r="DN10">
            <v>126519.88299902935</v>
          </cell>
          <cell r="DO10">
            <v>116175.49106407606</v>
          </cell>
          <cell r="DP10">
            <v>121867.70902049847</v>
          </cell>
        </row>
      </sheetData>
      <sheetData sheetId="10">
        <row r="20">
          <cell r="D20">
            <v>101753.98897668622</v>
          </cell>
          <cell r="E20">
            <v>105368.88748857791</v>
          </cell>
          <cell r="F20">
            <v>115481.90367801108</v>
          </cell>
          <cell r="G20">
            <v>126069.44297421811</v>
          </cell>
          <cell r="H20">
            <v>135599.63544453445</v>
          </cell>
          <cell r="I20">
            <v>141777.97602927263</v>
          </cell>
          <cell r="J20">
            <v>151092.06478116792</v>
          </cell>
          <cell r="K20">
            <v>159611.55717829155</v>
          </cell>
          <cell r="L20">
            <v>161985.5989981762</v>
          </cell>
          <cell r="M20">
            <v>562220.52099999995</v>
          </cell>
          <cell r="N20">
            <v>608877.51500000001</v>
          </cell>
          <cell r="O20">
            <v>671202.71100000001</v>
          </cell>
          <cell r="P20">
            <v>734481.94400000002</v>
          </cell>
          <cell r="Q20">
            <v>872743.86699999997</v>
          </cell>
          <cell r="R20">
            <v>999729.85</v>
          </cell>
          <cell r="S20">
            <v>1120207.709</v>
          </cell>
          <cell r="T20">
            <v>1304953.7709999999</v>
          </cell>
          <cell r="U20">
            <v>1452538.589764562</v>
          </cell>
          <cell r="V20">
            <v>77147.345111521514</v>
          </cell>
          <cell r="W20">
            <v>82723.721159721332</v>
          </cell>
          <cell r="X20">
            <v>87965.45847916753</v>
          </cell>
          <cell r="Y20">
            <v>91892.295213134814</v>
          </cell>
          <cell r="Z20">
            <v>100946.67532349973</v>
          </cell>
          <cell r="AA20">
            <v>107760.98196445381</v>
          </cell>
          <cell r="AB20">
            <v>117297.20298285983</v>
          </cell>
          <cell r="AC20">
            <v>125479.07987792011</v>
          </cell>
          <cell r="AD20">
            <v>133540.58455877696</v>
          </cell>
          <cell r="AE20">
            <v>296214.40272223909</v>
          </cell>
          <cell r="AF20">
            <v>323981.43253080535</v>
          </cell>
          <cell r="AG20">
            <v>364679.79106248164</v>
          </cell>
          <cell r="AH20">
            <v>405274.06207983819</v>
          </cell>
          <cell r="AI20">
            <v>460620.69084621198</v>
          </cell>
          <cell r="AJ20">
            <v>519713.5693966765</v>
          </cell>
          <cell r="AK20">
            <v>590554.4783189497</v>
          </cell>
          <cell r="AL20">
            <v>702143.49771001807</v>
          </cell>
          <cell r="AM20">
            <v>846288.45657045953</v>
          </cell>
          <cell r="AN20">
            <v>575597.56023747684</v>
          </cell>
          <cell r="AO20">
            <v>616355.39518414845</v>
          </cell>
          <cell r="AP20">
            <v>645233.99375108827</v>
          </cell>
          <cell r="AQ20">
            <v>689025.73555872729</v>
          </cell>
          <cell r="AR20">
            <v>743900.18108075019</v>
          </cell>
          <cell r="AS20">
            <v>861599.21942569339</v>
          </cell>
          <cell r="AT20">
            <v>941662.05652365973</v>
          </cell>
          <cell r="AU20">
            <v>1025509.7572398544</v>
          </cell>
          <cell r="AV20">
            <v>1156931.5876484667</v>
          </cell>
          <cell r="AW20">
            <v>1436790.4349203776</v>
          </cell>
          <cell r="AX20">
            <v>1634901.9703406913</v>
          </cell>
          <cell r="AY20">
            <v>1704830.7435710304</v>
          </cell>
          <cell r="AZ20">
            <v>1777373.2812017517</v>
          </cell>
          <cell r="BA20">
            <v>1833037.9910624493</v>
          </cell>
          <cell r="BB20">
            <v>1901519.9380650832</v>
          </cell>
          <cell r="BC20">
            <v>2080518.1498538586</v>
          </cell>
          <cell r="BD20">
            <v>2256282.482938048</v>
          </cell>
          <cell r="BE20">
            <v>2480224.0714551983</v>
          </cell>
          <cell r="BF20">
            <v>808751.24935811362</v>
          </cell>
          <cell r="BG20">
            <v>921119.15314772644</v>
          </cell>
          <cell r="BH20">
            <v>1073449.7067988571</v>
          </cell>
          <cell r="BI20">
            <v>1216416.465807985</v>
          </cell>
          <cell r="BJ20">
            <v>1475155.6538355676</v>
          </cell>
          <cell r="BK20">
            <v>1596342.8244017917</v>
          </cell>
          <cell r="BL20">
            <v>1898009.2444245904</v>
          </cell>
          <cell r="BM20">
            <v>2248838.4858176196</v>
          </cell>
          <cell r="BN20">
            <v>2521765.450291316</v>
          </cell>
          <cell r="BO20">
            <v>309872.09080498107</v>
          </cell>
          <cell r="BP20">
            <v>323729.22640283435</v>
          </cell>
          <cell r="BQ20">
            <v>338032.74574614794</v>
          </cell>
          <cell r="BR20">
            <v>342928.17401237774</v>
          </cell>
          <cell r="BS20">
            <v>364639.15912420215</v>
          </cell>
          <cell r="BT20">
            <v>376549.83420864004</v>
          </cell>
          <cell r="BU20">
            <v>427090.73609490506</v>
          </cell>
          <cell r="BV20">
            <v>464678.48029013752</v>
          </cell>
          <cell r="BW20">
            <v>507389.52811931627</v>
          </cell>
          <cell r="BX20">
            <v>541656.27863563877</v>
          </cell>
          <cell r="BY20">
            <v>581622.74917019845</v>
          </cell>
          <cell r="BZ20">
            <v>630203.04923935118</v>
          </cell>
          <cell r="CA20">
            <v>670057.77106879978</v>
          </cell>
          <cell r="CB20">
            <v>726822.06653566321</v>
          </cell>
          <cell r="CC20">
            <v>775117.6218153144</v>
          </cell>
          <cell r="CD20">
            <v>846352.55839954596</v>
          </cell>
          <cell r="CE20">
            <v>941816.48474329012</v>
          </cell>
          <cell r="CF20">
            <v>1032242.5599693705</v>
          </cell>
          <cell r="CG20">
            <v>523135.27701085364</v>
          </cell>
          <cell r="CH20">
            <v>525653.90878396772</v>
          </cell>
          <cell r="CI20">
            <v>523753.31450121879</v>
          </cell>
          <cell r="CJ20">
            <v>527163.0894162003</v>
          </cell>
          <cell r="CK20">
            <v>521459.48950706125</v>
          </cell>
          <cell r="CL20">
            <v>518995.40712177032</v>
          </cell>
          <cell r="CM20">
            <v>530949.75646962086</v>
          </cell>
          <cell r="CN20">
            <v>536528.17369923356</v>
          </cell>
          <cell r="CO20">
            <v>549953.96160939033</v>
          </cell>
          <cell r="CP20">
            <v>534169.78027784452</v>
          </cell>
          <cell r="CQ20">
            <v>581124.74706326833</v>
          </cell>
          <cell r="CR20">
            <v>637003.92821382219</v>
          </cell>
          <cell r="CS20">
            <v>697330.12412167108</v>
          </cell>
          <cell r="CT20">
            <v>799415.56299579178</v>
          </cell>
          <cell r="CU20">
            <v>897588.07441197848</v>
          </cell>
          <cell r="CV20">
            <v>990077.07993015589</v>
          </cell>
          <cell r="CW20">
            <v>1099621.886663879</v>
          </cell>
          <cell r="CX20">
            <v>1211040.9981296468</v>
          </cell>
          <cell r="CY20">
            <v>313954.31843684416</v>
          </cell>
          <cell r="CZ20">
            <v>349415.16833249299</v>
          </cell>
          <cell r="DA20">
            <v>376953.86869465309</v>
          </cell>
          <cell r="DB20">
            <v>411873.94326642214</v>
          </cell>
          <cell r="DC20">
            <v>457805.43791898811</v>
          </cell>
          <cell r="DD20">
            <v>503338.62937809393</v>
          </cell>
          <cell r="DE20">
            <v>545936.39078210003</v>
          </cell>
          <cell r="DF20">
            <v>580124.36831621989</v>
          </cell>
          <cell r="DG20">
            <v>600708.1860387855</v>
          </cell>
          <cell r="DH20">
            <v>413457.93529517739</v>
          </cell>
          <cell r="DI20">
            <v>437019.19052183966</v>
          </cell>
          <cell r="DJ20">
            <v>454263.858502694</v>
          </cell>
          <cell r="DK20">
            <v>474730.10623841005</v>
          </cell>
          <cell r="DL20">
            <v>516282.70226293785</v>
          </cell>
          <cell r="DM20">
            <v>538645.18310669367</v>
          </cell>
          <cell r="DN20">
            <v>581491.09462129069</v>
          </cell>
          <cell r="DO20">
            <v>637729.95667132712</v>
          </cell>
          <cell r="DP20">
            <v>693287.69605260214</v>
          </cell>
        </row>
        <row r="21">
          <cell r="D21">
            <v>2789.99969775099</v>
          </cell>
          <cell r="E21">
            <v>3865.2356154537824</v>
          </cell>
          <cell r="F21">
            <v>2757.7768042509983</v>
          </cell>
          <cell r="G21">
            <v>5737.0671550405059</v>
          </cell>
          <cell r="H21">
            <v>2513.8199062790359</v>
          </cell>
          <cell r="I21">
            <v>4143.4100341963258</v>
          </cell>
          <cell r="J21">
            <v>5273.7695117235071</v>
          </cell>
          <cell r="K21">
            <v>2849.815353604044</v>
          </cell>
          <cell r="L21">
            <v>4043.0393071081498</v>
          </cell>
          <cell r="M21">
            <v>14980.728999999999</v>
          </cell>
          <cell r="N21">
            <v>21512.154999999999</v>
          </cell>
          <cell r="O21">
            <v>15628.902</v>
          </cell>
          <cell r="P21">
            <v>31905.759999999998</v>
          </cell>
          <cell r="Q21">
            <v>15884.918</v>
          </cell>
          <cell r="R21">
            <v>28444.57</v>
          </cell>
          <cell r="S21">
            <v>37967.642999999996</v>
          </cell>
          <cell r="T21">
            <v>23003.466</v>
          </cell>
          <cell r="U21">
            <v>35585.577922962562</v>
          </cell>
          <cell r="V21">
            <v>2334.5826581203214</v>
          </cell>
          <cell r="W21">
            <v>3258.1438908034288</v>
          </cell>
          <cell r="X21">
            <v>1638.4060988412796</v>
          </cell>
          <cell r="Y21">
            <v>4577.2328637059563</v>
          </cell>
          <cell r="Z21">
            <v>1260.1345955621955</v>
          </cell>
          <cell r="AA21">
            <v>3004.0131389853873</v>
          </cell>
          <cell r="AB21">
            <v>4128.7532498294495</v>
          </cell>
          <cell r="AC21">
            <v>2514.6108191967987</v>
          </cell>
          <cell r="AD21">
            <v>2885.9458352584356</v>
          </cell>
          <cell r="AE21">
            <v>7905.1708715473515</v>
          </cell>
          <cell r="AF21">
            <v>11464.041969478476</v>
          </cell>
          <cell r="AG21">
            <v>8505.6511034980776</v>
          </cell>
          <cell r="AH21">
            <v>17640.134072800709</v>
          </cell>
          <cell r="AI21">
            <v>8383.8135752382314</v>
          </cell>
          <cell r="AJ21">
            <v>14787.023946784771</v>
          </cell>
          <cell r="AK21">
            <v>20015.896281377929</v>
          </cell>
          <cell r="AL21">
            <v>12377.246245203065</v>
          </cell>
          <cell r="AM21">
            <v>20734.067185976259</v>
          </cell>
          <cell r="AN21">
            <v>17152.807295076807</v>
          </cell>
          <cell r="AO21">
            <v>15039.071642493225</v>
          </cell>
          <cell r="AP21">
            <v>27357.921335046143</v>
          </cell>
          <cell r="AQ21">
            <v>17018.935668300564</v>
          </cell>
          <cell r="AR21">
            <v>21498.715233233677</v>
          </cell>
          <cell r="AS21">
            <v>28691.254006875592</v>
          </cell>
          <cell r="AT21">
            <v>14878.260493073827</v>
          </cell>
          <cell r="AU21">
            <v>25637.743930996367</v>
          </cell>
          <cell r="AV21">
            <v>33894.480106888681</v>
          </cell>
          <cell r="AW21">
            <v>42816.354960627243</v>
          </cell>
          <cell r="AX21">
            <v>39891.60807631287</v>
          </cell>
          <cell r="AY21">
            <v>72284.823527411689</v>
          </cell>
          <cell r="AZ21">
            <v>43901.120045683274</v>
          </cell>
          <cell r="BA21">
            <v>52974.797941704783</v>
          </cell>
          <cell r="BB21">
            <v>63320.613937567272</v>
          </cell>
          <cell r="BC21">
            <v>32872.186767690975</v>
          </cell>
          <cell r="BD21">
            <v>56407.062073451198</v>
          </cell>
          <cell r="BE21">
            <v>72670.565293637323</v>
          </cell>
          <cell r="BF21">
            <v>22220.25182974324</v>
          </cell>
          <cell r="BG21">
            <v>33120.196124784561</v>
          </cell>
          <cell r="BH21">
            <v>24996.525473782855</v>
          </cell>
          <cell r="BI21">
            <v>52946.269087875226</v>
          </cell>
          <cell r="BJ21">
            <v>26849.488618271906</v>
          </cell>
          <cell r="BK21">
            <v>47384.814644541751</v>
          </cell>
          <cell r="BL21">
            <v>66044.17905263188</v>
          </cell>
          <cell r="BM21">
            <v>40038.261388528845</v>
          </cell>
          <cell r="BN21">
            <v>61780.445330076807</v>
          </cell>
          <cell r="BO21">
            <v>9377.1471770420667</v>
          </cell>
          <cell r="BP21">
            <v>12750.350038562839</v>
          </cell>
          <cell r="BQ21">
            <v>6296.049856543571</v>
          </cell>
          <cell r="BR21">
            <v>17081.542085105812</v>
          </cell>
          <cell r="BS21">
            <v>4599.0524574223227</v>
          </cell>
          <cell r="BT21">
            <v>10961.656867112972</v>
          </cell>
          <cell r="BU21">
            <v>15624.637094225594</v>
          </cell>
          <cell r="BV21">
            <v>9648.0923432397612</v>
          </cell>
          <cell r="BW21">
            <v>10965.196089022535</v>
          </cell>
          <cell r="BX21">
            <v>16391.249147158254</v>
          </cell>
          <cell r="BY21">
            <v>22907.705074126523</v>
          </cell>
          <cell r="BZ21">
            <v>11737.88595243499</v>
          </cell>
          <cell r="CA21">
            <v>33376.143703931353</v>
          </cell>
          <cell r="CB21">
            <v>9196.6252483135086</v>
          </cell>
          <cell r="CC21">
            <v>21607.667986548058</v>
          </cell>
          <cell r="CD21">
            <v>29790.828656879512</v>
          </cell>
          <cell r="CE21">
            <v>18874.077850566955</v>
          </cell>
          <cell r="CF21">
            <v>22307.795991479477</v>
          </cell>
          <cell r="CG21">
            <v>15586.820114146336</v>
          </cell>
          <cell r="CH21">
            <v>12830.325530147484</v>
          </cell>
          <cell r="CI21">
            <v>22205.110880690234</v>
          </cell>
          <cell r="CJ21">
            <v>13020.928308580147</v>
          </cell>
          <cell r="CK21">
            <v>15070.179246754071</v>
          </cell>
          <cell r="CL21">
            <v>17282.547057154956</v>
          </cell>
          <cell r="CM21">
            <v>8389.0061522200085</v>
          </cell>
          <cell r="CN21">
            <v>13405.710800560257</v>
          </cell>
          <cell r="CO21">
            <v>16022.049693839919</v>
          </cell>
          <cell r="CP21">
            <v>16164.697615010427</v>
          </cell>
          <cell r="CQ21">
            <v>22888.090838940359</v>
          </cell>
          <cell r="CR21">
            <v>11864.556145279983</v>
          </cell>
          <cell r="CS21">
            <v>34734.602651709931</v>
          </cell>
          <cell r="CT21">
            <v>10082.718812559431</v>
          </cell>
          <cell r="CU21">
            <v>25021.731611721978</v>
          </cell>
          <cell r="CV21">
            <v>34849.799120449723</v>
          </cell>
          <cell r="CW21">
            <v>22036.510754787178</v>
          </cell>
          <cell r="CX21">
            <v>36062.480409078838</v>
          </cell>
          <cell r="CY21">
            <v>7848.8579609211047</v>
          </cell>
          <cell r="CZ21">
            <v>7232.8939844826054</v>
          </cell>
          <cell r="DA21">
            <v>11157.834513361731</v>
          </cell>
          <cell r="DB21">
            <v>15198.148506530979</v>
          </cell>
          <cell r="DC21">
            <v>9659.6947400906502</v>
          </cell>
          <cell r="DD21">
            <v>13338.473678519487</v>
          </cell>
          <cell r="DE21">
            <v>19653.7100681556</v>
          </cell>
          <cell r="DF21">
            <v>9456.027203554384</v>
          </cell>
          <cell r="DG21">
            <v>15017.704650969637</v>
          </cell>
          <cell r="DH21">
            <v>13585.653362651768</v>
          </cell>
          <cell r="DI21">
            <v>18737.275361980905</v>
          </cell>
          <cell r="DJ21">
            <v>9254.6709723880904</v>
          </cell>
          <cell r="DK21">
            <v>25936.570767106758</v>
          </cell>
          <cell r="DL21">
            <v>7156.2846718672508</v>
          </cell>
          <cell r="DM21">
            <v>14893.889151036423</v>
          </cell>
          <cell r="DN21">
            <v>20302.056078659738</v>
          </cell>
          <cell r="DO21">
            <v>12692.654017048835</v>
          </cell>
          <cell r="DP21">
            <v>14888.276862774461</v>
          </cell>
        </row>
        <row r="22">
          <cell r="D22">
            <v>-4793.0493367881654</v>
          </cell>
          <cell r="E22">
            <v>-5183.3046717622319</v>
          </cell>
          <cell r="F22">
            <v>-5622.494471520371</v>
          </cell>
          <cell r="G22">
            <v>-6172.6887992160264</v>
          </cell>
          <cell r="H22">
            <v>-6690.5092739182082</v>
          </cell>
          <cell r="I22">
            <v>-7075.871630148743</v>
          </cell>
          <cell r="J22">
            <v>-7592.0709555467683</v>
          </cell>
          <cell r="K22">
            <v>-8129.5201030721009</v>
          </cell>
          <cell r="L22">
            <v>-8467.3409200668775</v>
          </cell>
          <cell r="M22">
            <v>-13913.415999999999</v>
          </cell>
          <cell r="N22">
            <v>-15128.638000000001</v>
          </cell>
          <cell r="O22">
            <v>-16707.64</v>
          </cell>
          <cell r="P22">
            <v>-18285.345000000001</v>
          </cell>
          <cell r="Q22">
            <v>-22304.125</v>
          </cell>
          <cell r="R22">
            <v>-25447.383999999998</v>
          </cell>
          <cell r="S22">
            <v>-28274.365000000002</v>
          </cell>
          <cell r="T22">
            <v>-32541.998</v>
          </cell>
          <cell r="U22">
            <v>-36090.510886361626</v>
          </cell>
          <cell r="V22">
            <v>-3533.2680932163184</v>
          </cell>
          <cell r="W22">
            <v>-3832.6952502563799</v>
          </cell>
          <cell r="X22">
            <v>-4065.4996229410908</v>
          </cell>
          <cell r="Y22">
            <v>-4442.4386576855686</v>
          </cell>
          <cell r="Z22">
            <v>-4725.296057373931</v>
          </cell>
          <cell r="AA22">
            <v>-5013.9648772177279</v>
          </cell>
          <cell r="AB22">
            <v>-5392.4062678216569</v>
          </cell>
          <cell r="AC22">
            <v>-5780.5961345426194</v>
          </cell>
          <cell r="AD22">
            <v>-6128.0907733516951</v>
          </cell>
          <cell r="AE22">
            <v>-19632.766015582431</v>
          </cell>
          <cell r="AF22">
            <v>-21531.8665969584</v>
          </cell>
          <cell r="AG22">
            <v>-24100.971849678943</v>
          </cell>
          <cell r="AH22">
            <v>-26100.067992236633</v>
          </cell>
          <cell r="AI22">
            <v>-31266.576843574614</v>
          </cell>
          <cell r="AJ22">
            <v>-27222.574074319324</v>
          </cell>
          <cell r="AK22">
            <v>-22570.59073837804</v>
          </cell>
          <cell r="AL22">
            <v>-24150.875947893011</v>
          </cell>
          <cell r="AM22">
            <v>-24542.305659000631</v>
          </cell>
          <cell r="AN22">
            <v>-35197.191293867276</v>
          </cell>
          <cell r="AO22">
            <v>-37591.723707092016</v>
          </cell>
          <cell r="AP22">
            <v>-39679.765613255011</v>
          </cell>
          <cell r="AQ22">
            <v>-42662.027722721206</v>
          </cell>
          <cell r="AR22">
            <v>-45549.253602018674</v>
          </cell>
          <cell r="AS22">
            <v>-49420.798095991217</v>
          </cell>
          <cell r="AT22">
            <v>-53380.927727712442</v>
          </cell>
          <cell r="AU22">
            <v>-56986.202025020444</v>
          </cell>
          <cell r="AV22">
            <v>-62130.779136263394</v>
          </cell>
          <cell r="AW22">
            <v>-55082.911566420385</v>
          </cell>
          <cell r="AX22">
            <v>-61132.326283279115</v>
          </cell>
          <cell r="AY22">
            <v>-64496.953296159998</v>
          </cell>
          <cell r="AZ22">
            <v>-68593.386897184828</v>
          </cell>
          <cell r="BA22">
            <v>-71939.084388646064</v>
          </cell>
          <cell r="BB22">
            <v>-61471.200793691372</v>
          </cell>
          <cell r="BC22">
            <v>-67235.52715776804</v>
          </cell>
          <cell r="BD22">
            <v>-72650.929286702405</v>
          </cell>
          <cell r="BE22">
            <v>-79588.368843603937</v>
          </cell>
          <cell r="BF22">
            <v>-31501.397017402116</v>
          </cell>
          <cell r="BG22">
            <v>-34493.110218335969</v>
          </cell>
          <cell r="BH22">
            <v>-38362.527846724712</v>
          </cell>
          <cell r="BI22">
            <v>-42272.693512871359</v>
          </cell>
          <cell r="BJ22">
            <v>-47892.05206035907</v>
          </cell>
          <cell r="BK22">
            <v>-52782.881913958954</v>
          </cell>
          <cell r="BL22">
            <v>-59835.621784588933</v>
          </cell>
          <cell r="BM22">
            <v>-67989.176579440275</v>
          </cell>
          <cell r="BN22">
            <v>-74682.172107070932</v>
          </cell>
          <cell r="BO22">
            <v>-14886.371539320877</v>
          </cell>
          <cell r="BP22">
            <v>-15724.275787200202</v>
          </cell>
          <cell r="BQ22">
            <v>-16289.855979585071</v>
          </cell>
          <cell r="BR22">
            <v>-17426.263642108777</v>
          </cell>
          <cell r="BS22">
            <v>-17680.67079513285</v>
          </cell>
          <cell r="BT22">
            <v>-18605.340875545597</v>
          </cell>
          <cell r="BU22">
            <v>-20556.62332863859</v>
          </cell>
          <cell r="BV22">
            <v>-21805.306968027937</v>
          </cell>
          <cell r="BW22">
            <v>-23515.884634608869</v>
          </cell>
          <cell r="BX22">
            <v>-29266.119961705215</v>
          </cell>
          <cell r="BY22">
            <v>-30748.483789462913</v>
          </cell>
          <cell r="BZ22">
            <v>-31612.515168047568</v>
          </cell>
          <cell r="CA22">
            <v>-33430.304270718538</v>
          </cell>
          <cell r="CB22">
            <v>-34232.056548603126</v>
          </cell>
          <cell r="CC22">
            <v>-30560.180746408489</v>
          </cell>
          <cell r="CD22">
            <v>-33038.817210052555</v>
          </cell>
          <cell r="CE22">
            <v>-36292.149669938517</v>
          </cell>
          <cell r="CF22">
            <v>-39346.254501726093</v>
          </cell>
          <cell r="CG22">
            <v>-24127.873371474798</v>
          </cell>
          <cell r="CH22">
            <v>-24921.875401069916</v>
          </cell>
          <cell r="CI22">
            <v>-25571.103227591811</v>
          </cell>
          <cell r="CJ22">
            <v>-26749.516379586836</v>
          </cell>
          <cell r="CK22">
            <v>-27392.212563327368</v>
          </cell>
          <cell r="CL22">
            <v>-28772.140033195432</v>
          </cell>
          <cell r="CM22">
            <v>-29558.830329127028</v>
          </cell>
          <cell r="CN22">
            <v>-30623.157682762001</v>
          </cell>
          <cell r="CO22">
            <v>-31572.944703233599</v>
          </cell>
          <cell r="CP22">
            <v>-17109.35620461806</v>
          </cell>
          <cell r="CQ22">
            <v>-19109.826850051431</v>
          </cell>
          <cell r="CR22">
            <v>-20920.412466643385</v>
          </cell>
          <cell r="CS22">
            <v>-23628.610871085188</v>
          </cell>
          <cell r="CT22">
            <v>-25711.51112676959</v>
          </cell>
          <cell r="CU22">
            <v>-31726.944688387739</v>
          </cell>
          <cell r="CV22">
            <v>-34694.12568114663</v>
          </cell>
          <cell r="CW22">
            <v>-37322.196009689105</v>
          </cell>
          <cell r="CX22">
            <v>-55320.759126725985</v>
          </cell>
          <cell r="CY22">
            <v>-14787.766544964459</v>
          </cell>
          <cell r="CZ22">
            <v>-16399.167921208125</v>
          </cell>
          <cell r="DA22">
            <v>-17809.052619087775</v>
          </cell>
          <cell r="DB22">
            <v>-19559.10923206275</v>
          </cell>
          <cell r="DC22">
            <v>-21770.790276484418</v>
          </cell>
          <cell r="DD22">
            <v>-23911.884849921229</v>
          </cell>
          <cell r="DE22">
            <v>-26104.984331262887</v>
          </cell>
          <cell r="DF22">
            <v>-28247.685620386277</v>
          </cell>
          <cell r="DG22">
            <v>-29851.474221726276</v>
          </cell>
          <cell r="DH22">
            <v>-17716.460225758143</v>
          </cell>
          <cell r="DI22">
            <v>-19554.250854931368</v>
          </cell>
          <cell r="DJ22">
            <v>-21108.901090019383</v>
          </cell>
          <cell r="DK22">
            <v>-23426.313101683147</v>
          </cell>
          <cell r="DL22">
            <v>-25063.488034067501</v>
          </cell>
          <cell r="DM22">
            <v>-25623.030419802162</v>
          </cell>
          <cell r="DN22">
            <v>-27884.183420921443</v>
          </cell>
          <cell r="DO22">
            <v>-30720.880452161382</v>
          </cell>
          <cell r="DP22">
            <v>-33444.9741475021</v>
          </cell>
        </row>
        <row r="23">
          <cell r="D23">
            <v>-2003.0496390371754</v>
          </cell>
          <cell r="E23">
            <v>-1318.0690563084495</v>
          </cell>
          <cell r="F23">
            <v>-2864.7176672693727</v>
          </cell>
          <cell r="G23">
            <v>-435.62164417552049</v>
          </cell>
          <cell r="H23">
            <v>-4176.6893676391719</v>
          </cell>
          <cell r="I23">
            <v>-2932.4615959524172</v>
          </cell>
          <cell r="J23">
            <v>-2318.3014438232613</v>
          </cell>
          <cell r="K23">
            <v>-5279.7047494680573</v>
          </cell>
          <cell r="L23">
            <v>-4424.3016129587277</v>
          </cell>
          <cell r="M23">
            <v>1067.3130000000001</v>
          </cell>
          <cell r="N23">
            <v>6383.5169999999998</v>
          </cell>
          <cell r="O23">
            <v>-1078.7380000000001</v>
          </cell>
          <cell r="P23">
            <v>13620.415000000001</v>
          </cell>
          <cell r="Q23">
            <v>-6419.2070000000003</v>
          </cell>
          <cell r="R23">
            <v>2997.1869999999999</v>
          </cell>
          <cell r="S23">
            <v>9693.277</v>
          </cell>
          <cell r="T23">
            <v>-9538.5319999999992</v>
          </cell>
          <cell r="U23">
            <v>-504.93296339906374</v>
          </cell>
          <cell r="V23">
            <v>-1198.685435095997</v>
          </cell>
          <cell r="W23">
            <v>-574.55135945295115</v>
          </cell>
          <cell r="X23">
            <v>-2427.0935240998115</v>
          </cell>
          <cell r="Y23">
            <v>134.79420602038772</v>
          </cell>
          <cell r="Z23">
            <v>-3465.1614618117355</v>
          </cell>
          <cell r="AA23">
            <v>-2009.9517382323406</v>
          </cell>
          <cell r="AB23">
            <v>-1263.6530179922074</v>
          </cell>
          <cell r="AC23">
            <v>-3265.9853153458207</v>
          </cell>
          <cell r="AD23">
            <v>-3242.1449380932595</v>
          </cell>
          <cell r="AE23">
            <v>-11727.59514403508</v>
          </cell>
          <cell r="AF23">
            <v>-10067.824627479924</v>
          </cell>
          <cell r="AG23">
            <v>-15595.320746180865</v>
          </cell>
          <cell r="AH23">
            <v>-8459.9339194359236</v>
          </cell>
          <cell r="AI23">
            <v>-22882.763268336384</v>
          </cell>
          <cell r="AJ23">
            <v>-12435.550127534552</v>
          </cell>
          <cell r="AK23">
            <v>-2554.6944570001106</v>
          </cell>
          <cell r="AL23">
            <v>-11773.629702689946</v>
          </cell>
          <cell r="AM23">
            <v>-3808.2384730243721</v>
          </cell>
          <cell r="AN23">
            <v>-18044.383998790468</v>
          </cell>
          <cell r="AO23">
            <v>-22552.652064598791</v>
          </cell>
          <cell r="AP23">
            <v>-12321.844278208868</v>
          </cell>
          <cell r="AQ23">
            <v>-25643.092054420642</v>
          </cell>
          <cell r="AR23">
            <v>-24050.538368784997</v>
          </cell>
          <cell r="AS23">
            <v>-20729.544089115625</v>
          </cell>
          <cell r="AT23">
            <v>-38502.667234638619</v>
          </cell>
          <cell r="AU23">
            <v>-31348.458094024078</v>
          </cell>
          <cell r="AV23">
            <v>-28236.299029374713</v>
          </cell>
          <cell r="AW23">
            <v>-12266.556605793137</v>
          </cell>
          <cell r="AX23">
            <v>-21240.718206966241</v>
          </cell>
          <cell r="AY23">
            <v>7787.8702312516971</v>
          </cell>
          <cell r="AZ23">
            <v>-24692.266851501558</v>
          </cell>
          <cell r="BA23">
            <v>-18964.286446941285</v>
          </cell>
          <cell r="BB23">
            <v>1849.4131438759007</v>
          </cell>
          <cell r="BC23">
            <v>-34363.340390077057</v>
          </cell>
          <cell r="BD23">
            <v>-16243.867213251211</v>
          </cell>
          <cell r="BE23">
            <v>-6917.8035499666148</v>
          </cell>
          <cell r="BF23">
            <v>-9281.1451876588762</v>
          </cell>
          <cell r="BG23">
            <v>-1372.9140935514079</v>
          </cell>
          <cell r="BH23">
            <v>-13366.002372941857</v>
          </cell>
          <cell r="BI23">
            <v>10673.575575003866</v>
          </cell>
          <cell r="BJ23">
            <v>-21042.563442087165</v>
          </cell>
          <cell r="BK23">
            <v>-5398.0672694172026</v>
          </cell>
          <cell r="BL23">
            <v>6208.5572680429468</v>
          </cell>
          <cell r="BM23">
            <v>-27950.91519091143</v>
          </cell>
          <cell r="BN23">
            <v>-12901.726776994125</v>
          </cell>
          <cell r="BO23">
            <v>-5509.2243622788073</v>
          </cell>
          <cell r="BP23">
            <v>-2973.9257486373626</v>
          </cell>
          <cell r="BQ23">
            <v>-9993.8061230415005</v>
          </cell>
          <cell r="BR23">
            <v>-344.72155700296076</v>
          </cell>
          <cell r="BS23">
            <v>-13081.618337710528</v>
          </cell>
          <cell r="BT23">
            <v>-7643.684008432625</v>
          </cell>
          <cell r="BU23">
            <v>-4931.9862344129979</v>
          </cell>
          <cell r="BV23">
            <v>-12157.214624788176</v>
          </cell>
          <cell r="BW23">
            <v>-12550.688545586334</v>
          </cell>
          <cell r="BX23">
            <v>-12874.870814546961</v>
          </cell>
          <cell r="BY23">
            <v>-7840.7787153363897</v>
          </cell>
          <cell r="BZ23">
            <v>-19874.629215612578</v>
          </cell>
          <cell r="CA23">
            <v>-54.160566787184507</v>
          </cell>
          <cell r="CB23">
            <v>-25035.431300289616</v>
          </cell>
          <cell r="CC23">
            <v>-8952.5127598604304</v>
          </cell>
          <cell r="CD23">
            <v>-3247.9885531730433</v>
          </cell>
          <cell r="CE23">
            <v>-17418.071819371562</v>
          </cell>
          <cell r="CF23">
            <v>-17038.458510246615</v>
          </cell>
          <cell r="CG23">
            <v>-8541.0532573284618</v>
          </cell>
          <cell r="CH23">
            <v>-12091.549870922432</v>
          </cell>
          <cell r="CI23">
            <v>-3365.9923469015775</v>
          </cell>
          <cell r="CJ23">
            <v>-13728.588071006689</v>
          </cell>
          <cell r="CK23">
            <v>-12322.033316573297</v>
          </cell>
          <cell r="CL23">
            <v>-11489.592976040476</v>
          </cell>
          <cell r="CM23">
            <v>-21169.824176907019</v>
          </cell>
          <cell r="CN23">
            <v>-17217.446882201744</v>
          </cell>
          <cell r="CO23">
            <v>-15550.89500939368</v>
          </cell>
          <cell r="CP23">
            <v>-944.65858960763387</v>
          </cell>
          <cell r="CQ23">
            <v>3778.2639888889294</v>
          </cell>
          <cell r="CR23">
            <v>-9055.8563213634025</v>
          </cell>
          <cell r="CS23">
            <v>11105.991780624745</v>
          </cell>
          <cell r="CT23">
            <v>-15628.792314210159</v>
          </cell>
          <cell r="CU23">
            <v>-6705.2130766657574</v>
          </cell>
          <cell r="CV23">
            <v>155.67343930309457</v>
          </cell>
          <cell r="CW23">
            <v>-15285.685254901928</v>
          </cell>
          <cell r="CX23">
            <v>-19258.278717647147</v>
          </cell>
          <cell r="CY23">
            <v>-6938.9085840433536</v>
          </cell>
          <cell r="CZ23">
            <v>-9166.2739367255199</v>
          </cell>
          <cell r="DA23">
            <v>-6651.218105726045</v>
          </cell>
          <cell r="DB23">
            <v>-4360.9607255317705</v>
          </cell>
          <cell r="DC23">
            <v>-12111.095536393768</v>
          </cell>
          <cell r="DD23">
            <v>-10573.411171401742</v>
          </cell>
          <cell r="DE23">
            <v>-6451.274263107287</v>
          </cell>
          <cell r="DF23">
            <v>-18791.658416831895</v>
          </cell>
          <cell r="DG23">
            <v>-14833.769570756638</v>
          </cell>
          <cell r="DH23">
            <v>-4130.8068631063743</v>
          </cell>
          <cell r="DI23">
            <v>-816.97549295046315</v>
          </cell>
          <cell r="DJ23">
            <v>-11854.230117631292</v>
          </cell>
          <cell r="DK23">
            <v>2510.2576654236141</v>
          </cell>
          <cell r="DL23">
            <v>-17907.203362200249</v>
          </cell>
          <cell r="DM23">
            <v>-10729.141268765743</v>
          </cell>
          <cell r="DN23">
            <v>-7582.1273422617032</v>
          </cell>
          <cell r="DO23">
            <v>-18028.226435112549</v>
          </cell>
          <cell r="DP23">
            <v>-18556.697284727641</v>
          </cell>
        </row>
        <row r="24">
          <cell r="D24">
            <v>5617.9481509288689</v>
          </cell>
          <cell r="E24">
            <v>11431.085245741608</v>
          </cell>
          <cell r="F24">
            <v>13452.256963476413</v>
          </cell>
          <cell r="G24">
            <v>9965.8141144918518</v>
          </cell>
          <cell r="H24">
            <v>10355.029952377336</v>
          </cell>
          <cell r="I24">
            <v>12246.550347847753</v>
          </cell>
          <cell r="J24">
            <v>10837.793840946882</v>
          </cell>
          <cell r="K24">
            <v>7653.746569352671</v>
          </cell>
          <cell r="L24">
            <v>10818.158399531385</v>
          </cell>
          <cell r="M24">
            <v>47755.326999999997</v>
          </cell>
          <cell r="N24">
            <v>58857.919999999998</v>
          </cell>
          <cell r="O24">
            <v>67039.364000000001</v>
          </cell>
          <cell r="P24">
            <v>63581.796000000002</v>
          </cell>
          <cell r="Q24">
            <v>106790.10799999999</v>
          </cell>
          <cell r="R24">
            <v>155186.019</v>
          </cell>
          <cell r="S24">
            <v>174482.41800000001</v>
          </cell>
          <cell r="T24">
            <v>144051.603</v>
          </cell>
          <cell r="U24">
            <v>162674.80964502686</v>
          </cell>
          <cell r="V24">
            <v>6816.015605012537</v>
          </cell>
          <cell r="W24">
            <v>5859.60638167657</v>
          </cell>
          <cell r="X24">
            <v>6355.8315289857574</v>
          </cell>
          <cell r="Y24">
            <v>7904.9521816676761</v>
          </cell>
          <cell r="Z24">
            <v>10279.468102765823</v>
          </cell>
          <cell r="AA24">
            <v>11546.17275663836</v>
          </cell>
          <cell r="AB24">
            <v>9445.5299130524709</v>
          </cell>
          <cell r="AC24">
            <v>11377.549861721011</v>
          </cell>
          <cell r="AD24">
            <v>12160.617066791347</v>
          </cell>
          <cell r="AE24">
            <v>39494.624952601356</v>
          </cell>
          <cell r="AF24">
            <v>50766.183159156244</v>
          </cell>
          <cell r="AG24">
            <v>56189.591763537457</v>
          </cell>
          <cell r="AH24">
            <v>63806.562685809724</v>
          </cell>
          <cell r="AI24">
            <v>81975.641818800854</v>
          </cell>
          <cell r="AJ24">
            <v>83276.459049807803</v>
          </cell>
          <cell r="AK24">
            <v>114143.71384806854</v>
          </cell>
          <cell r="AL24">
            <v>155918.58856313137</v>
          </cell>
          <cell r="AM24">
            <v>136628.66610813714</v>
          </cell>
          <cell r="AN24">
            <v>62067.606790037426</v>
          </cell>
          <cell r="AO24">
            <v>53061.225095376001</v>
          </cell>
          <cell r="AP24">
            <v>57703.318401397919</v>
          </cell>
          <cell r="AQ24">
            <v>86303.768613940134</v>
          </cell>
          <cell r="AR24">
            <v>141749.57671372819</v>
          </cell>
          <cell r="AS24">
            <v>100792.38118708199</v>
          </cell>
          <cell r="AT24">
            <v>122350.3679508333</v>
          </cell>
          <cell r="AU24">
            <v>146874.10022213103</v>
          </cell>
          <cell r="AV24">
            <v>140747.24930203386</v>
          </cell>
          <cell r="AW24">
            <v>224323.80055102182</v>
          </cell>
          <cell r="AX24">
            <v>103564.33321463653</v>
          </cell>
          <cell r="AY24">
            <v>77588.400359051069</v>
          </cell>
          <cell r="AZ24">
            <v>95385.244404501558</v>
          </cell>
          <cell r="BA24">
            <v>103580.91362843555</v>
          </cell>
          <cell r="BB24">
            <v>177148.79864489983</v>
          </cell>
          <cell r="BC24">
            <v>210127.67347426628</v>
          </cell>
          <cell r="BD24">
            <v>240185.45573040203</v>
          </cell>
          <cell r="BE24">
            <v>193326.53977456034</v>
          </cell>
          <cell r="BF24">
            <v>121649.04897727162</v>
          </cell>
          <cell r="BG24">
            <v>153703.46774468207</v>
          </cell>
          <cell r="BH24">
            <v>156332.76138206979</v>
          </cell>
          <cell r="BI24">
            <v>207840.19126863254</v>
          </cell>
          <cell r="BJ24">
            <v>142229.73400831129</v>
          </cell>
          <cell r="BK24">
            <v>307064.48729221587</v>
          </cell>
          <cell r="BL24">
            <v>345065.7948934288</v>
          </cell>
          <cell r="BM24">
            <v>300877.87637507042</v>
          </cell>
          <cell r="BN24">
            <v>242090.88248132341</v>
          </cell>
          <cell r="BO24">
            <v>19366.359960132122</v>
          </cell>
          <cell r="BP24">
            <v>17277.4450919509</v>
          </cell>
          <cell r="BQ24">
            <v>15004.684366630891</v>
          </cell>
          <cell r="BR24">
            <v>22055.706668827377</v>
          </cell>
          <cell r="BS24">
            <v>41562.316810532284</v>
          </cell>
          <cell r="BT24">
            <v>58184.585894697651</v>
          </cell>
          <cell r="BU24">
            <v>42519.730429645562</v>
          </cell>
          <cell r="BV24">
            <v>56298.392855310187</v>
          </cell>
          <cell r="BW24">
            <v>57805.179456218961</v>
          </cell>
          <cell r="BX24">
            <v>54920.103641046175</v>
          </cell>
          <cell r="BY24">
            <v>58270.288729296917</v>
          </cell>
          <cell r="BZ24">
            <v>61107.211891623105</v>
          </cell>
          <cell r="CA24">
            <v>59557.76099605552</v>
          </cell>
          <cell r="CB24">
            <v>73330.986579940814</v>
          </cell>
          <cell r="CC24">
            <v>80187.44934409199</v>
          </cell>
          <cell r="CD24">
            <v>98711.914896917166</v>
          </cell>
          <cell r="CE24">
            <v>110005.71224617113</v>
          </cell>
          <cell r="CF24">
            <v>117711.80220871999</v>
          </cell>
          <cell r="CG24">
            <v>11059.685030442492</v>
          </cell>
          <cell r="CH24">
            <v>10190.955588173461</v>
          </cell>
          <cell r="CI24">
            <v>6775.7672618831566</v>
          </cell>
          <cell r="CJ24">
            <v>8024.9881618676218</v>
          </cell>
          <cell r="CK24">
            <v>9857.950931282392</v>
          </cell>
          <cell r="CL24">
            <v>23443.942323891035</v>
          </cell>
          <cell r="CM24">
            <v>26748.241406519825</v>
          </cell>
          <cell r="CN24">
            <v>30643.234792358529</v>
          </cell>
          <cell r="CO24">
            <v>8939.6365223787325</v>
          </cell>
          <cell r="CP24">
            <v>47899.625375031428</v>
          </cell>
          <cell r="CQ24">
            <v>52157.085769921381</v>
          </cell>
          <cell r="CR24">
            <v>69382.052229212291</v>
          </cell>
          <cell r="CS24">
            <v>90979.447093495924</v>
          </cell>
          <cell r="CT24">
            <v>88428.00442693464</v>
          </cell>
          <cell r="CU24">
            <v>99194.218594843172</v>
          </cell>
          <cell r="CV24">
            <v>110158.31639253655</v>
          </cell>
          <cell r="CW24">
            <v>129087.68327973296</v>
          </cell>
          <cell r="CX24">
            <v>208655.84855198796</v>
          </cell>
          <cell r="CY24">
            <v>42399.758479692195</v>
          </cell>
          <cell r="CZ24">
            <v>36704.974298885587</v>
          </cell>
          <cell r="DA24">
            <v>41571.292677495134</v>
          </cell>
          <cell r="DB24">
            <v>50292.455378097693</v>
          </cell>
          <cell r="DC24">
            <v>57644.286995499562</v>
          </cell>
          <cell r="DD24">
            <v>53171.172575407814</v>
          </cell>
          <cell r="DE24">
            <v>40639.251797227196</v>
          </cell>
          <cell r="DF24">
            <v>39375.476139397353</v>
          </cell>
          <cell r="DG24">
            <v>41059.565992103351</v>
          </cell>
          <cell r="DH24">
            <v>27692.062089768671</v>
          </cell>
          <cell r="DI24">
            <v>18061.643473804772</v>
          </cell>
          <cell r="DJ24">
            <v>32320.477853347347</v>
          </cell>
          <cell r="DK24">
            <v>39042.338359104237</v>
          </cell>
          <cell r="DL24">
            <v>40269.68420595611</v>
          </cell>
          <cell r="DM24">
            <v>53575.052783362727</v>
          </cell>
          <cell r="DN24">
            <v>63820.989392298121</v>
          </cell>
          <cell r="DO24">
            <v>73585.965816387674</v>
          </cell>
          <cell r="DP24">
            <v>80621.065851419247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-2165.6469999999999</v>
          </cell>
          <cell r="N25">
            <v>-2916.239</v>
          </cell>
          <cell r="O25">
            <v>-2681.3939999999998</v>
          </cell>
          <cell r="P25">
            <v>-3152.1320000000001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-40.954121716716948</v>
          </cell>
          <cell r="W25">
            <v>-43.317702777407419</v>
          </cell>
          <cell r="X25">
            <v>-1.901270918668972</v>
          </cell>
          <cell r="Y25">
            <v>-21.370095533495014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-3265.3878445752148</v>
          </cell>
          <cell r="AO25">
            <v>-1629.9744638374752</v>
          </cell>
          <cell r="AP25">
            <v>-1589.7323155499707</v>
          </cell>
          <cell r="AQ25">
            <v>-5786.2310374966637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-13945.708524914757</v>
          </cell>
          <cell r="AX25">
            <v>-12394.841777330928</v>
          </cell>
          <cell r="AY25">
            <v>-12833.732959581455</v>
          </cell>
          <cell r="AZ25">
            <v>-15028.26769230235</v>
          </cell>
          <cell r="BA25">
            <v>-16134.680178860517</v>
          </cell>
          <cell r="BB25">
            <v>0</v>
          </cell>
          <cell r="BC25">
            <v>0</v>
          </cell>
          <cell r="BD25">
            <v>0</v>
          </cell>
          <cell r="BE25">
            <v>-304.37402332477751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-445.11076844247486</v>
          </cell>
          <cell r="BM25">
            <v>3.2895372985409883E-3</v>
          </cell>
          <cell r="BN25">
            <v>0</v>
          </cell>
          <cell r="BO25">
            <v>0</v>
          </cell>
          <cell r="BP25">
            <v>0</v>
          </cell>
          <cell r="BQ25">
            <v>-115.44997735959241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-2078.7622919396827</v>
          </cell>
          <cell r="BY25">
            <v>-1849.2099448077674</v>
          </cell>
          <cell r="BZ25">
            <v>-1377.8608465619398</v>
          </cell>
          <cell r="CA25">
            <v>-400.23748210201063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-56.168608256446042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-769.18309811634867</v>
          </cell>
          <cell r="CW25">
            <v>-2382.8865590634323</v>
          </cell>
          <cell r="CX25">
            <v>0</v>
          </cell>
          <cell r="CY25">
            <v>-85.5</v>
          </cell>
          <cell r="CZ25">
            <v>-352.1956271186441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</row>
        <row r="26">
          <cell r="D26">
            <v>105368.88748857791</v>
          </cell>
          <cell r="E26">
            <v>115481.90367801108</v>
          </cell>
          <cell r="F26">
            <v>126069.44297421811</v>
          </cell>
          <cell r="G26">
            <v>135599.63544453445</v>
          </cell>
          <cell r="H26">
            <v>141777.97602927263</v>
          </cell>
          <cell r="I26">
            <v>151092.06478116792</v>
          </cell>
          <cell r="J26">
            <v>159611.55717829155</v>
          </cell>
          <cell r="K26">
            <v>161985.5989981762</v>
          </cell>
          <cell r="L26">
            <v>168379.45578474883</v>
          </cell>
          <cell r="M26">
            <v>608877.51500000001</v>
          </cell>
          <cell r="N26">
            <v>671202.71100000001</v>
          </cell>
          <cell r="O26">
            <v>734481.94400000002</v>
          </cell>
          <cell r="P26">
            <v>808532.02300000004</v>
          </cell>
          <cell r="Q26">
            <v>973114.76800000004</v>
          </cell>
          <cell r="R26">
            <v>1157913.0560000001</v>
          </cell>
          <cell r="S26">
            <v>1304383.405</v>
          </cell>
          <cell r="T26">
            <v>1439466.8419999999</v>
          </cell>
          <cell r="U26">
            <v>1614708.4664461899</v>
          </cell>
          <cell r="V26">
            <v>82723.721159721346</v>
          </cell>
          <cell r="W26">
            <v>87965.458479167544</v>
          </cell>
          <cell r="X26">
            <v>91892.295213134814</v>
          </cell>
          <cell r="Y26">
            <v>99910.671505289385</v>
          </cell>
          <cell r="Z26">
            <v>107760.98196445382</v>
          </cell>
          <cell r="AA26">
            <v>117297.20298285983</v>
          </cell>
          <cell r="AB26">
            <v>125479.07987792008</v>
          </cell>
          <cell r="AC26">
            <v>133590.64442429529</v>
          </cell>
          <cell r="AD26">
            <v>142459.05668747504</v>
          </cell>
          <cell r="AE26">
            <v>323981.43253080535</v>
          </cell>
          <cell r="AF26">
            <v>364679.79106248164</v>
          </cell>
          <cell r="AG26">
            <v>405274.06207983819</v>
          </cell>
          <cell r="AH26">
            <v>460620.69084621198</v>
          </cell>
          <cell r="AI26">
            <v>519713.5693966765</v>
          </cell>
          <cell r="AJ26">
            <v>590554.4783189497</v>
          </cell>
          <cell r="AK26">
            <v>702143.49771001807</v>
          </cell>
          <cell r="AL26">
            <v>846288.45657045953</v>
          </cell>
          <cell r="AM26">
            <v>979108.88420557231</v>
          </cell>
          <cell r="AN26">
            <v>616355.39518414845</v>
          </cell>
          <cell r="AO26">
            <v>645233.99375108827</v>
          </cell>
          <cell r="AP26">
            <v>689025.73555872729</v>
          </cell>
          <cell r="AQ26">
            <v>743900.18108075019</v>
          </cell>
          <cell r="AR26">
            <v>861599.21942569339</v>
          </cell>
          <cell r="AS26">
            <v>941662.05652365973</v>
          </cell>
          <cell r="AT26">
            <v>1025509.7572398544</v>
          </cell>
          <cell r="AU26">
            <v>1141035.3993679613</v>
          </cell>
          <cell r="AV26">
            <v>1269442.5379211258</v>
          </cell>
          <cell r="AW26">
            <v>1634901.9703406913</v>
          </cell>
          <cell r="AX26">
            <v>1704830.7435710304</v>
          </cell>
          <cell r="AY26">
            <v>1777373.2812017517</v>
          </cell>
          <cell r="AZ26">
            <v>1833037.9910624493</v>
          </cell>
          <cell r="BA26">
            <v>1901519.9380650832</v>
          </cell>
          <cell r="BB26">
            <v>2080518.1498538586</v>
          </cell>
          <cell r="BC26">
            <v>2256282.482938048</v>
          </cell>
          <cell r="BD26">
            <v>2480224.0714551983</v>
          </cell>
          <cell r="BE26">
            <v>2666328.4336564671</v>
          </cell>
          <cell r="BF26">
            <v>921119.15314772644</v>
          </cell>
          <cell r="BG26">
            <v>1073449.7067988571</v>
          </cell>
          <cell r="BH26">
            <v>1216416.465807985</v>
          </cell>
          <cell r="BI26">
            <v>1434930.2326516213</v>
          </cell>
          <cell r="BJ26">
            <v>1596342.8244017917</v>
          </cell>
          <cell r="BK26">
            <v>1898009.2444245904</v>
          </cell>
          <cell r="BL26">
            <v>2248838.4858176196</v>
          </cell>
          <cell r="BM26">
            <v>2521765.450291316</v>
          </cell>
          <cell r="BN26">
            <v>2750954.6059956453</v>
          </cell>
          <cell r="BO26">
            <v>323729.22640283435</v>
          </cell>
          <cell r="BP26">
            <v>338032.74574614794</v>
          </cell>
          <cell r="BQ26">
            <v>342928.17401237774</v>
          </cell>
          <cell r="BR26">
            <v>364639.15912420215</v>
          </cell>
          <cell r="BS26">
            <v>376549.83420864004</v>
          </cell>
          <cell r="BT26">
            <v>427090.73609490506</v>
          </cell>
          <cell r="BU26">
            <v>464678.48029013752</v>
          </cell>
          <cell r="BV26">
            <v>508819.65852065949</v>
          </cell>
          <cell r="BW26">
            <v>552644.01902994886</v>
          </cell>
          <cell r="BX26">
            <v>581622.74917019834</v>
          </cell>
          <cell r="BY26">
            <v>630203.04923935118</v>
          </cell>
          <cell r="BZ26">
            <v>670057.77106879978</v>
          </cell>
          <cell r="CA26">
            <v>729161.13401596609</v>
          </cell>
          <cell r="CB26">
            <v>775117.6218153144</v>
          </cell>
          <cell r="CC26">
            <v>846352.55839954596</v>
          </cell>
          <cell r="CD26">
            <v>941816.48474329012</v>
          </cell>
          <cell r="CE26">
            <v>1034404.1251700897</v>
          </cell>
          <cell r="CF26">
            <v>1132915.9036678437</v>
          </cell>
          <cell r="CG26">
            <v>525653.90878396772</v>
          </cell>
          <cell r="CH26">
            <v>523753.31450121879</v>
          </cell>
          <cell r="CI26">
            <v>527163.0894162003</v>
          </cell>
          <cell r="CJ26">
            <v>521459.48950706125</v>
          </cell>
          <cell r="CK26">
            <v>518995.40712177032</v>
          </cell>
          <cell r="CL26">
            <v>530949.75646962086</v>
          </cell>
          <cell r="CM26">
            <v>536528.17369923356</v>
          </cell>
          <cell r="CN26">
            <v>549953.96160939033</v>
          </cell>
          <cell r="CO26">
            <v>543342.70312237553</v>
          </cell>
          <cell r="CP26">
            <v>581124.74706326833</v>
          </cell>
          <cell r="CQ26">
            <v>637003.92821382219</v>
          </cell>
          <cell r="CR26">
            <v>697330.12412167108</v>
          </cell>
          <cell r="CS26">
            <v>799415.56299579178</v>
          </cell>
          <cell r="CT26">
            <v>897588.07441197848</v>
          </cell>
          <cell r="CU26">
            <v>990077.07993015589</v>
          </cell>
          <cell r="CV26">
            <v>1099621.886663879</v>
          </cell>
          <cell r="CW26">
            <v>1211040.9981296468</v>
          </cell>
          <cell r="CX26">
            <v>1400438.5679639874</v>
          </cell>
          <cell r="CY26">
            <v>349415.16833249299</v>
          </cell>
          <cell r="CZ26">
            <v>376953.86869465309</v>
          </cell>
          <cell r="DA26">
            <v>411873.94326642214</v>
          </cell>
          <cell r="DB26">
            <v>457805.43791898811</v>
          </cell>
          <cell r="DC26">
            <v>503338.62937809393</v>
          </cell>
          <cell r="DD26">
            <v>545936.39078210003</v>
          </cell>
          <cell r="DE26">
            <v>580124.36831621989</v>
          </cell>
          <cell r="DF26">
            <v>600708.1860387855</v>
          </cell>
          <cell r="DG26">
            <v>626933.9824601321</v>
          </cell>
          <cell r="DH26">
            <v>437019.19052183966</v>
          </cell>
          <cell r="DI26">
            <v>454263.858502694</v>
          </cell>
          <cell r="DJ26">
            <v>474730.10623841005</v>
          </cell>
          <cell r="DK26">
            <v>516282.70226293785</v>
          </cell>
          <cell r="DL26">
            <v>538645.18310669367</v>
          </cell>
          <cell r="DM26">
            <v>581491.09462129069</v>
          </cell>
          <cell r="DN26">
            <v>637729.95667132712</v>
          </cell>
          <cell r="DO26">
            <v>693287.69605260214</v>
          </cell>
          <cell r="DP26">
            <v>755352.06461929379</v>
          </cell>
        </row>
        <row r="28">
          <cell r="D28">
            <v>191885.57687788119</v>
          </cell>
          <cell r="E28">
            <v>196970.77672940059</v>
          </cell>
          <cell r="F28">
            <v>203825.58530768726</v>
          </cell>
          <cell r="G28">
            <v>209624.51604570466</v>
          </cell>
          <cell r="H28">
            <v>221666.78138886162</v>
          </cell>
          <cell r="I28">
            <v>227535.51993167144</v>
          </cell>
          <cell r="J28">
            <v>237296.28453127656</v>
          </cell>
          <cell r="K28">
            <v>249488.34038448162</v>
          </cell>
          <cell r="L28">
            <v>254206.90175452479</v>
          </cell>
          <cell r="M28">
            <v>1229650.2690000001</v>
          </cell>
          <cell r="N28">
            <v>1350167.4920000001</v>
          </cell>
          <cell r="O28">
            <v>1507432.702</v>
          </cell>
          <cell r="P28">
            <v>1704869.4280000001</v>
          </cell>
          <cell r="Q28">
            <v>1869917.4750000001</v>
          </cell>
          <cell r="R28">
            <v>2034746.348</v>
          </cell>
          <cell r="S28">
            <v>2373965.7930000001</v>
          </cell>
          <cell r="T28">
            <v>2729894.0639999998</v>
          </cell>
          <cell r="U28">
            <v>3041383.4718816471</v>
          </cell>
          <cell r="V28">
            <v>389981.06913853838</v>
          </cell>
          <cell r="W28">
            <v>418169.73966312822</v>
          </cell>
          <cell r="X28">
            <v>444666.80603690963</v>
          </cell>
          <cell r="Y28">
            <v>464517.0288233363</v>
          </cell>
          <cell r="Z28">
            <v>510287.06576657132</v>
          </cell>
          <cell r="AA28">
            <v>544733.49532854266</v>
          </cell>
          <cell r="AB28">
            <v>592939.2458041216</v>
          </cell>
          <cell r="AC28">
            <v>634298.76497465209</v>
          </cell>
          <cell r="AD28">
            <v>675049.80066824914</v>
          </cell>
          <cell r="AE28">
            <v>730165.07033546094</v>
          </cell>
          <cell r="AF28">
            <v>769899.6932256833</v>
          </cell>
          <cell r="AG28">
            <v>813427.55873996881</v>
          </cell>
          <cell r="AH28">
            <v>844928.6520887306</v>
          </cell>
          <cell r="AI28">
            <v>895780.74489444378</v>
          </cell>
          <cell r="AJ28">
            <v>922684.79663238465</v>
          </cell>
          <cell r="AK28">
            <v>959412.60388460185</v>
          </cell>
          <cell r="AL28">
            <v>989629.854269395</v>
          </cell>
          <cell r="AM28">
            <v>1005330.0322130597</v>
          </cell>
          <cell r="AN28">
            <v>806710.6546657735</v>
          </cell>
          <cell r="AO28">
            <v>897599.31662277016</v>
          </cell>
          <cell r="AP28">
            <v>990679.19402942318</v>
          </cell>
          <cell r="AQ28">
            <v>1075407.3694160099</v>
          </cell>
          <cell r="AR28">
            <v>1145929.0292334601</v>
          </cell>
          <cell r="AS28">
            <v>1284665.1859920861</v>
          </cell>
          <cell r="AT28">
            <v>1393557.9111895829</v>
          </cell>
          <cell r="AU28">
            <v>1462303.497831804</v>
          </cell>
          <cell r="AV28">
            <v>1664045.6337211009</v>
          </cell>
          <cell r="AW28">
            <v>234513.46095222651</v>
          </cell>
          <cell r="AX28">
            <v>223426.32869958656</v>
          </cell>
          <cell r="AY28">
            <v>265041.99438007805</v>
          </cell>
          <cell r="AZ28">
            <v>304582.68248559086</v>
          </cell>
          <cell r="BA28">
            <v>328156.21810377564</v>
          </cell>
          <cell r="BB28">
            <v>396656.58797143021</v>
          </cell>
          <cell r="BC28">
            <v>436960.72054865625</v>
          </cell>
          <cell r="BD28">
            <v>468947.94481675437</v>
          </cell>
          <cell r="BE28">
            <v>514131.50422388403</v>
          </cell>
          <cell r="BF28">
            <v>190639.73153427252</v>
          </cell>
          <cell r="BG28">
            <v>202364.59251545981</v>
          </cell>
          <cell r="BH28">
            <v>212948.18140333693</v>
          </cell>
          <cell r="BI28">
            <v>243654.04609760569</v>
          </cell>
          <cell r="BJ28">
            <v>295480.74510981818</v>
          </cell>
          <cell r="BK28">
            <v>402662.75233276514</v>
          </cell>
          <cell r="BL28">
            <v>440887.29369832505</v>
          </cell>
          <cell r="BM28">
            <v>477429.83559272473</v>
          </cell>
          <cell r="BN28">
            <v>505121.70177217969</v>
          </cell>
          <cell r="BO28">
            <v>22298.679672409999</v>
          </cell>
          <cell r="BP28">
            <v>23295.851851004645</v>
          </cell>
          <cell r="BQ28">
            <v>24325.146213062573</v>
          </cell>
          <cell r="BR28">
            <v>24677.425718081373</v>
          </cell>
          <cell r="BS28">
            <v>26239.768106269286</v>
          </cell>
          <cell r="BT28">
            <v>27096.871202259907</v>
          </cell>
          <cell r="BU28">
            <v>30733.840826045107</v>
          </cell>
          <cell r="BV28">
            <v>33438.689349965491</v>
          </cell>
          <cell r="BW28">
            <v>36512.215499228274</v>
          </cell>
          <cell r="BX28">
            <v>275867.09721695591</v>
          </cell>
          <cell r="BY28">
            <v>296222.1353606059</v>
          </cell>
          <cell r="BZ28">
            <v>320964.22160718829</v>
          </cell>
          <cell r="CA28">
            <v>341262.3458146159</v>
          </cell>
          <cell r="CB28">
            <v>370172.56440462871</v>
          </cell>
          <cell r="CC28">
            <v>394769.62931272446</v>
          </cell>
          <cell r="CD28">
            <v>431049.78695333214</v>
          </cell>
          <cell r="CE28">
            <v>479669.83861361624</v>
          </cell>
          <cell r="CF28">
            <v>525724.09824146645</v>
          </cell>
          <cell r="CG28">
            <v>818760.91081417957</v>
          </cell>
          <cell r="CH28">
            <v>812733.9957233707</v>
          </cell>
          <cell r="CI28">
            <v>810193.41821643524</v>
          </cell>
          <cell r="CJ28">
            <v>822985.62758916535</v>
          </cell>
          <cell r="CK28">
            <v>801135.27714157768</v>
          </cell>
          <cell r="CL28">
            <v>758557.3641756688</v>
          </cell>
          <cell r="CM28">
            <v>774123.57045751053</v>
          </cell>
          <cell r="CN28">
            <v>778847.9390130291</v>
          </cell>
          <cell r="CO28">
            <v>822996.84892728121</v>
          </cell>
          <cell r="CP28">
            <v>340738.97875365801</v>
          </cell>
          <cell r="CQ28">
            <v>370690.85551754996</v>
          </cell>
          <cell r="CR28">
            <v>406335.35623963637</v>
          </cell>
          <cell r="CS28">
            <v>444816.54170662729</v>
          </cell>
          <cell r="CT28">
            <v>509935.32878869318</v>
          </cell>
          <cell r="CU28">
            <v>572558.11749125493</v>
          </cell>
          <cell r="CV28">
            <v>631555.48209284863</v>
          </cell>
          <cell r="CW28">
            <v>701432.48927734478</v>
          </cell>
          <cell r="CX28">
            <v>772505.08764623525</v>
          </cell>
          <cell r="CY28">
            <v>190138.99775117711</v>
          </cell>
          <cell r="CZ28">
            <v>203900.45411915571</v>
          </cell>
          <cell r="DA28">
            <v>215412.49090024675</v>
          </cell>
          <cell r="DB28">
            <v>244214.61043270439</v>
          </cell>
          <cell r="DC28">
            <v>270949.6173627337</v>
          </cell>
          <cell r="DD28">
            <v>297932.65125144419</v>
          </cell>
          <cell r="DE28">
            <v>323684.19224804512</v>
          </cell>
          <cell r="DF28">
            <v>347277.2941052579</v>
          </cell>
          <cell r="DG28">
            <v>352858.5406318247</v>
          </cell>
          <cell r="DH28">
            <v>185586.4625826492</v>
          </cell>
          <cell r="DI28">
            <v>196169.39914246617</v>
          </cell>
          <cell r="DJ28">
            <v>203917.75712327971</v>
          </cell>
          <cell r="DK28">
            <v>213108.39473841927</v>
          </cell>
          <cell r="DL28">
            <v>231768.99232444612</v>
          </cell>
          <cell r="DM28">
            <v>241815.62172228112</v>
          </cell>
          <cell r="DN28">
            <v>261055.2932340198</v>
          </cell>
          <cell r="DO28">
            <v>286314.55759956402</v>
          </cell>
          <cell r="DP28">
            <v>311263.94300959737</v>
          </cell>
        </row>
        <row r="29">
          <cell r="D29">
            <v>5261.3239724166915</v>
          </cell>
          <cell r="E29">
            <v>7225.4579085368441</v>
          </cell>
          <cell r="F29">
            <v>4867.4766640641519</v>
          </cell>
          <cell r="G29">
            <v>9539.4244435824003</v>
          </cell>
          <cell r="H29">
            <v>4109.3795406555701</v>
          </cell>
          <cell r="I29">
            <v>6654.1131926787793</v>
          </cell>
          <cell r="J29">
            <v>8295.9856377556735</v>
          </cell>
          <cell r="K29">
            <v>4458.4446005691052</v>
          </cell>
          <cell r="L29">
            <v>6353.5197374902118</v>
          </cell>
          <cell r="M29">
            <v>32793.190999999999</v>
          </cell>
          <cell r="N29">
            <v>47737.762999999999</v>
          </cell>
          <cell r="O29">
            <v>35162.224000000002</v>
          </cell>
          <cell r="P29">
            <v>74165.846000000005</v>
          </cell>
          <cell r="Q29">
            <v>34034.597000000002</v>
          </cell>
          <cell r="R29">
            <v>57893.125999999997</v>
          </cell>
          <cell r="S29">
            <v>80461.760999999999</v>
          </cell>
          <cell r="T29">
            <v>48122.031000000003</v>
          </cell>
          <cell r="U29">
            <v>74510.508219817653</v>
          </cell>
          <cell r="V29">
            <v>11801.352848759076</v>
          </cell>
          <cell r="W29">
            <v>16469.96971970925</v>
          </cell>
          <cell r="X29">
            <v>8282.1691554723511</v>
          </cell>
          <cell r="Y29">
            <v>23137.985672789124</v>
          </cell>
          <cell r="Z29">
            <v>6370.0006283484245</v>
          </cell>
          <cell r="AA29">
            <v>15185.334685908461</v>
          </cell>
          <cell r="AB29">
            <v>20870.91401849471</v>
          </cell>
          <cell r="AC29">
            <v>12711.398095684421</v>
          </cell>
          <cell r="AD29">
            <v>14588.50256846901</v>
          </cell>
          <cell r="AE29">
            <v>19486.154597451161</v>
          </cell>
          <cell r="AF29">
            <v>27242.803164618432</v>
          </cell>
          <cell r="AG29">
            <v>18972.071340873827</v>
          </cell>
          <cell r="AH29">
            <v>36776.729870908457</v>
          </cell>
          <cell r="AI29">
            <v>16304.214983669601</v>
          </cell>
          <cell r="AJ29">
            <v>26252.464793205301</v>
          </cell>
          <cell r="AK29">
            <v>32517.750479286678</v>
          </cell>
          <cell r="AL29">
            <v>17444.998690218534</v>
          </cell>
          <cell r="AM29">
            <v>24630.585789219967</v>
          </cell>
          <cell r="AN29">
            <v>24039.977509040051</v>
          </cell>
          <cell r="AO29">
            <v>21901.423325595595</v>
          </cell>
          <cell r="AP29">
            <v>42004.797826847542</v>
          </cell>
          <cell r="AQ29">
            <v>26562.562024575447</v>
          </cell>
          <cell r="AR29">
            <v>33117.348944846992</v>
          </cell>
          <cell r="AS29">
            <v>42779.350693536464</v>
          </cell>
          <cell r="AT29">
            <v>22018.21499679541</v>
          </cell>
          <cell r="AU29">
            <v>36557.587445795099</v>
          </cell>
          <cell r="AV29">
            <v>48751.336925422875</v>
          </cell>
          <cell r="AW29">
            <v>6988.5011363763497</v>
          </cell>
          <cell r="AX29">
            <v>5451.6024202699127</v>
          </cell>
          <cell r="AY29">
            <v>11237.78056171531</v>
          </cell>
          <cell r="AZ29">
            <v>7523.1922573940947</v>
          </cell>
          <cell r="BA29">
            <v>9483.7147031991153</v>
          </cell>
          <cell r="BB29">
            <v>13208.664379448628</v>
          </cell>
          <cell r="BC29">
            <v>6903.9793846687689</v>
          </cell>
          <cell r="BD29">
            <v>11723.69862041886</v>
          </cell>
          <cell r="BE29">
            <v>15064.053073759802</v>
          </cell>
          <cell r="BF29">
            <v>4450.8229013724085</v>
          </cell>
          <cell r="BG29">
            <v>6634.1339666014128</v>
          </cell>
          <cell r="BH29">
            <v>5006.9238137314633</v>
          </cell>
          <cell r="BI29">
            <v>10605.391370187011</v>
          </cell>
          <cell r="BJ29">
            <v>5378.0812093398899</v>
          </cell>
          <cell r="BK29">
            <v>9491.4053995962349</v>
          </cell>
          <cell r="BL29">
            <v>13228.965489775483</v>
          </cell>
          <cell r="BM29">
            <v>8019.8555842046007</v>
          </cell>
          <cell r="BN29">
            <v>12374.919197091267</v>
          </cell>
          <cell r="BO29">
            <v>674.78810563001377</v>
          </cell>
          <cell r="BP29">
            <v>917.52687530658704</v>
          </cell>
          <cell r="BQ29">
            <v>453.06951841927958</v>
          </cell>
          <cell r="BR29">
            <v>1229.2034247972429</v>
          </cell>
          <cell r="BS29">
            <v>330.95203016915883</v>
          </cell>
          <cell r="BT29">
            <v>788.81087523451265</v>
          </cell>
          <cell r="BU29">
            <v>1124.363206304577</v>
          </cell>
          <cell r="BV29">
            <v>694.28556812860529</v>
          </cell>
          <cell r="BW29">
            <v>789.06556088705372</v>
          </cell>
          <cell r="BX29">
            <v>8348.1102321499693</v>
          </cell>
          <cell r="BY29">
            <v>11666.959937433681</v>
          </cell>
          <cell r="BZ29">
            <v>5978.1390023176036</v>
          </cell>
          <cell r="CA29">
            <v>16998.565775129024</v>
          </cell>
          <cell r="CB29">
            <v>4683.8676325046954</v>
          </cell>
          <cell r="CC29">
            <v>11004.847317733202</v>
          </cell>
          <cell r="CD29">
            <v>15172.554532113794</v>
          </cell>
          <cell r="CE29">
            <v>9612.6220163049438</v>
          </cell>
          <cell r="CF29">
            <v>11361.424519953081</v>
          </cell>
          <cell r="CG29">
            <v>24394.591565077058</v>
          </cell>
          <cell r="CH29">
            <v>19838.445637172594</v>
          </cell>
          <cell r="CI29">
            <v>34348.514528222026</v>
          </cell>
          <cell r="CJ29">
            <v>20327.745001452378</v>
          </cell>
          <cell r="CK29">
            <v>23152.809509391591</v>
          </cell>
          <cell r="CL29">
            <v>25259.960227049774</v>
          </cell>
          <cell r="CM29">
            <v>12231.152413228667</v>
          </cell>
          <cell r="CN29">
            <v>19456.747699562267</v>
          </cell>
          <cell r="CO29">
            <v>24078.069878839491</v>
          </cell>
          <cell r="CP29">
            <v>10311.220815103819</v>
          </cell>
          <cell r="CQ29">
            <v>14599.973615177129</v>
          </cell>
          <cell r="CR29">
            <v>7568.2243615603811</v>
          </cell>
          <cell r="CS29">
            <v>22156.687764705875</v>
          </cell>
          <cell r="CT29">
            <v>6431.6167594969647</v>
          </cell>
          <cell r="CU29">
            <v>15960.991412864267</v>
          </cell>
          <cell r="CV29">
            <v>22230.169883245057</v>
          </cell>
          <cell r="CW29">
            <v>14056.763312171253</v>
          </cell>
          <cell r="CX29">
            <v>9901.0824234574284</v>
          </cell>
          <cell r="CY29">
            <v>4753.474943779428</v>
          </cell>
          <cell r="CZ29">
            <v>4220.7394002665233</v>
          </cell>
          <cell r="DA29">
            <v>6376.2097306473042</v>
          </cell>
          <cell r="DB29">
            <v>9011.5191249667914</v>
          </cell>
          <cell r="DC29">
            <v>5717.0369263536813</v>
          </cell>
          <cell r="DD29">
            <v>7895.2152581632718</v>
          </cell>
          <cell r="DE29">
            <v>11652.630920929625</v>
          </cell>
          <cell r="DF29">
            <v>5660.6198939157039</v>
          </cell>
          <cell r="DG29">
            <v>8821.46351579562</v>
          </cell>
          <cell r="DH29">
            <v>6099.0487196880877</v>
          </cell>
          <cell r="DI29">
            <v>8411.7820657119082</v>
          </cell>
          <cell r="DJ29">
            <v>4154.7276114411879</v>
          </cell>
          <cell r="DK29">
            <v>11643.783667048121</v>
          </cell>
          <cell r="DL29">
            <v>3212.6926619270175</v>
          </cell>
          <cell r="DM29">
            <v>6686.3589945205504</v>
          </cell>
          <cell r="DN29">
            <v>9114.2638361425506</v>
          </cell>
          <cell r="DO29">
            <v>5698.1518051197636</v>
          </cell>
          <cell r="DP29">
            <v>6683.8394528669469</v>
          </cell>
        </row>
        <row r="30">
          <cell r="D30">
            <v>-7359.3317098108573</v>
          </cell>
          <cell r="E30">
            <v>-7808.9771884119209</v>
          </cell>
          <cell r="F30">
            <v>-8203.1035811133333</v>
          </cell>
          <cell r="G30">
            <v>-8827.0959261921271</v>
          </cell>
          <cell r="H30">
            <v>-9494.5563410912528</v>
          </cell>
          <cell r="I30">
            <v>-9896.5429078916604</v>
          </cell>
          <cell r="J30">
            <v>-10445.585179066606</v>
          </cell>
          <cell r="K30">
            <v>-11096.176380692137</v>
          </cell>
          <cell r="L30">
            <v>-11522.621385048107</v>
          </cell>
          <cell r="M30">
            <v>-29339.329000000002</v>
          </cell>
          <cell r="N30">
            <v>-32239.319</v>
          </cell>
          <cell r="O30">
            <v>-35969.392999999996</v>
          </cell>
          <cell r="P30">
            <v>-40246.167999999998</v>
          </cell>
          <cell r="Q30">
            <v>-45090.756000000001</v>
          </cell>
          <cell r="R30">
            <v>-48849.885999999999</v>
          </cell>
          <cell r="S30">
            <v>-56384.478999999999</v>
          </cell>
          <cell r="T30">
            <v>-64409.728999999999</v>
          </cell>
          <cell r="U30">
            <v>-71196.361128847857</v>
          </cell>
          <cell r="V30">
            <v>-17860.726983588735</v>
          </cell>
          <cell r="W30">
            <v>-19374.336073607275</v>
          </cell>
          <cell r="X30">
            <v>-20551.165918217856</v>
          </cell>
          <cell r="Y30">
            <v>-22456.598795489306</v>
          </cell>
          <cell r="Z30">
            <v>-23886.447495852946</v>
          </cell>
          <cell r="AA30">
            <v>-25345.673018479927</v>
          </cell>
          <cell r="AB30">
            <v>-27258.700328760689</v>
          </cell>
          <cell r="AC30">
            <v>-29221.006342451088</v>
          </cell>
          <cell r="AD30">
            <v>-30977.597325157953</v>
          </cell>
          <cell r="AE30">
            <v>-23723.95629547413</v>
          </cell>
          <cell r="AF30">
            <v>-26047.306378753485</v>
          </cell>
          <cell r="AG30">
            <v>-29386.225488680917</v>
          </cell>
          <cell r="AH30">
            <v>-31592.502596976072</v>
          </cell>
          <cell r="AI30">
            <v>-37345.76031179008</v>
          </cell>
          <cell r="AJ30">
            <v>-38709.394728249259</v>
          </cell>
          <cell r="AK30">
            <v>-51013.026099669369</v>
          </cell>
          <cell r="AL30">
            <v>-52906.11376119894</v>
          </cell>
          <cell r="AM30">
            <v>-51510.366700815459</v>
          </cell>
          <cell r="AN30">
            <v>-18284.768557364278</v>
          </cell>
          <cell r="AO30">
            <v>-20290.828492121727</v>
          </cell>
          <cell r="AP30">
            <v>-22347.610258462239</v>
          </cell>
          <cell r="AQ30">
            <v>-24425.648895115926</v>
          </cell>
          <cell r="AR30">
            <v>-26196.859921678355</v>
          </cell>
          <cell r="AS30">
            <v>-29104.073531558457</v>
          </cell>
          <cell r="AT30">
            <v>-31713.042331077711</v>
          </cell>
          <cell r="AU30">
            <v>-33542.10460853095</v>
          </cell>
          <cell r="AV30">
            <v>-37807.333151659164</v>
          </cell>
          <cell r="AW30">
            <v>-5344.045333745461</v>
          </cell>
          <cell r="AX30">
            <v>-5284.7813950357777</v>
          </cell>
          <cell r="AY30">
            <v>-6121.4000021554111</v>
          </cell>
          <cell r="AZ30">
            <v>-6979.0123320118237</v>
          </cell>
          <cell r="BA30">
            <v>-7544.696949586094</v>
          </cell>
          <cell r="BB30">
            <v>-8806.0218500645788</v>
          </cell>
          <cell r="BC30">
            <v>-9717.5458721123159</v>
          </cell>
          <cell r="BD30">
            <v>-10460.260484383012</v>
          </cell>
          <cell r="BE30">
            <v>-11472.069068207107</v>
          </cell>
          <cell r="BF30">
            <v>-6309.8807495332503</v>
          </cell>
          <cell r="BG30">
            <v>-6909.1352373348136</v>
          </cell>
          <cell r="BH30">
            <v>-7684.1981271421128</v>
          </cell>
          <cell r="BI30">
            <v>-8467.4230441410255</v>
          </cell>
          <cell r="BJ30">
            <v>-9593.007484219359</v>
          </cell>
          <cell r="BK30">
            <v>-10572.664136444158</v>
          </cell>
          <cell r="BL30">
            <v>-11985.361723048643</v>
          </cell>
          <cell r="BM30">
            <v>-13618.55781311017</v>
          </cell>
          <cell r="BN30">
            <v>-14742.02341073205</v>
          </cell>
          <cell r="BO30">
            <v>-1071.2369403048585</v>
          </cell>
          <cell r="BP30">
            <v>-1131.5332979764232</v>
          </cell>
          <cell r="BQ30">
            <v>-1172.2329670117588</v>
          </cell>
          <cell r="BR30">
            <v>-1254.0099039990798</v>
          </cell>
          <cell r="BS30">
            <v>-1272.3172759115243</v>
          </cell>
          <cell r="BT30">
            <v>-1338.8573824187672</v>
          </cell>
          <cell r="BU30">
            <v>-1479.2734562216153</v>
          </cell>
          <cell r="BV30">
            <v>-1569.1298754124803</v>
          </cell>
          <cell r="BW30">
            <v>-1692.2246121562052</v>
          </cell>
          <cell r="BX30">
            <v>-14905.318887791835</v>
          </cell>
          <cell r="BY30">
            <v>-15660.291039527961</v>
          </cell>
          <cell r="BZ30">
            <v>-16100.344700338297</v>
          </cell>
          <cell r="CA30">
            <v>-17026.149907229992</v>
          </cell>
          <cell r="CB30">
            <v>-17434.484643318014</v>
          </cell>
          <cell r="CC30">
            <v>-15564.387759286496</v>
          </cell>
          <cell r="CD30">
            <v>-16826.764423697969</v>
          </cell>
          <cell r="CE30">
            <v>-18483.695982307596</v>
          </cell>
          <cell r="CF30">
            <v>-20039.160338160229</v>
          </cell>
          <cell r="CG30">
            <v>-44565.030679271105</v>
          </cell>
          <cell r="CH30">
            <v>-46078.3106417542</v>
          </cell>
          <cell r="CI30">
            <v>-47729.629508745311</v>
          </cell>
          <cell r="CJ30">
            <v>-50752.741855089669</v>
          </cell>
          <cell r="CK30">
            <v>-52272.393716237777</v>
          </cell>
          <cell r="CL30">
            <v>-51498.675675433573</v>
          </cell>
          <cell r="CM30">
            <v>-53095.245039260488</v>
          </cell>
          <cell r="CN30">
            <v>-54947.510473888935</v>
          </cell>
          <cell r="CO30">
            <v>-57305.052655420928</v>
          </cell>
          <cell r="CP30">
            <v>-10913.804515975762</v>
          </cell>
          <cell r="CQ30">
            <v>-12189.87506492574</v>
          </cell>
          <cell r="CR30">
            <v>-13344.820770807322</v>
          </cell>
          <cell r="CS30">
            <v>-15072.340358515567</v>
          </cell>
          <cell r="CT30">
            <v>-16400.99153305127</v>
          </cell>
          <cell r="CU30">
            <v>-20238.147366689245</v>
          </cell>
          <cell r="CV30">
            <v>-22130.86810563492</v>
          </cell>
          <cell r="CW30">
            <v>-23807.275182378522</v>
          </cell>
          <cell r="CX30">
            <v>-15188.511428738408</v>
          </cell>
          <cell r="CY30">
            <v>-4657.6346710676899</v>
          </cell>
          <cell r="CZ30">
            <v>-5007.5298128051909</v>
          </cell>
          <cell r="DA30">
            <v>-5320.4092285392217</v>
          </cell>
          <cell r="DB30">
            <v>-5954.0201762647821</v>
          </cell>
          <cell r="DC30">
            <v>-6582.9103211995907</v>
          </cell>
          <cell r="DD30">
            <v>-7195.7517160975585</v>
          </cell>
          <cell r="DE30">
            <v>-7815.0384283588164</v>
          </cell>
          <cell r="DF30">
            <v>-8437.4916068092189</v>
          </cell>
          <cell r="DG30">
            <v>-8716.595312779602</v>
          </cell>
          <cell r="DH30">
            <v>-7953.5044191812285</v>
          </cell>
          <cell r="DI30">
            <v>-8778.5493606875152</v>
          </cell>
          <cell r="DJ30">
            <v>-9476.4832231797645</v>
          </cell>
          <cell r="DK30">
            <v>-10516.846051925519</v>
          </cell>
          <cell r="DL30">
            <v>-11251.827977985437</v>
          </cell>
          <cell r="DM30">
            <v>-11503.025044495909</v>
          </cell>
          <cell r="DN30">
            <v>-12518.13134438192</v>
          </cell>
          <cell r="DO30">
            <v>-13791.618377702634</v>
          </cell>
          <cell r="DP30">
            <v>-15014.554052666392</v>
          </cell>
        </row>
        <row r="31">
          <cell r="D31">
            <v>-2098.0077373941658</v>
          </cell>
          <cell r="E31">
            <v>-583.51927987507679</v>
          </cell>
          <cell r="F31">
            <v>-3335.6269170491814</v>
          </cell>
          <cell r="G31">
            <v>712.32851739027319</v>
          </cell>
          <cell r="H31">
            <v>-5385.1768004356827</v>
          </cell>
          <cell r="I31">
            <v>-3242.4297152128811</v>
          </cell>
          <cell r="J31">
            <v>-2149.5995413109322</v>
          </cell>
          <cell r="K31">
            <v>-6637.731780123032</v>
          </cell>
          <cell r="L31">
            <v>-5169.1016475578954</v>
          </cell>
          <cell r="M31">
            <v>3453.8620000000001</v>
          </cell>
          <cell r="N31">
            <v>15498.442999999999</v>
          </cell>
          <cell r="O31">
            <v>-807.16899999999998</v>
          </cell>
          <cell r="P31">
            <v>33919.678</v>
          </cell>
          <cell r="Q31">
            <v>-11056.159</v>
          </cell>
          <cell r="R31">
            <v>9043.2389999999996</v>
          </cell>
          <cell r="S31">
            <v>24077.281999999999</v>
          </cell>
          <cell r="T31">
            <v>-16287.698</v>
          </cell>
          <cell r="U31">
            <v>3314.1470909697964</v>
          </cell>
          <cell r="V31">
            <v>-6059.3741348296589</v>
          </cell>
          <cell r="W31">
            <v>-2904.3663538980254</v>
          </cell>
          <cell r="X31">
            <v>-12268.996762745504</v>
          </cell>
          <cell r="Y31">
            <v>681.38687729981757</v>
          </cell>
          <cell r="Z31">
            <v>-17516.446867504521</v>
          </cell>
          <cell r="AA31">
            <v>-10160.338332571466</v>
          </cell>
          <cell r="AB31">
            <v>-6387.7863102659794</v>
          </cell>
          <cell r="AC31">
            <v>-16509.608246766667</v>
          </cell>
          <cell r="AD31">
            <v>-16389.094756688944</v>
          </cell>
          <cell r="AE31">
            <v>-4237.8016980229695</v>
          </cell>
          <cell r="AF31">
            <v>1195.496785864947</v>
          </cell>
          <cell r="AG31">
            <v>-10414.15414780709</v>
          </cell>
          <cell r="AH31">
            <v>5184.2272739323853</v>
          </cell>
          <cell r="AI31">
            <v>-21041.545328120479</v>
          </cell>
          <cell r="AJ31">
            <v>-12456.929935043958</v>
          </cell>
          <cell r="AK31">
            <v>-18495.27562038269</v>
          </cell>
          <cell r="AL31">
            <v>-35461.115070980406</v>
          </cell>
          <cell r="AM31">
            <v>-26879.780911595491</v>
          </cell>
          <cell r="AN31">
            <v>5755.2089516757733</v>
          </cell>
          <cell r="AO31">
            <v>1610.5948334738678</v>
          </cell>
          <cell r="AP31">
            <v>19657.187568385303</v>
          </cell>
          <cell r="AQ31">
            <v>2136.9131294595209</v>
          </cell>
          <cell r="AR31">
            <v>6920.4890231686368</v>
          </cell>
          <cell r="AS31">
            <v>13675.277161978007</v>
          </cell>
          <cell r="AT31">
            <v>-9694.8273342823013</v>
          </cell>
          <cell r="AU31">
            <v>3015.4828372641496</v>
          </cell>
          <cell r="AV31">
            <v>10944.00377376371</v>
          </cell>
          <cell r="AW31">
            <v>1644.4558026308887</v>
          </cell>
          <cell r="AX31">
            <v>166.82102523413445</v>
          </cell>
          <cell r="AY31">
            <v>5116.3805595598988</v>
          </cell>
          <cell r="AZ31">
            <v>544.17992538227099</v>
          </cell>
          <cell r="BA31">
            <v>1939.0177536130216</v>
          </cell>
          <cell r="BB31">
            <v>4402.6425293840493</v>
          </cell>
          <cell r="BC31">
            <v>-2813.5664874435465</v>
          </cell>
          <cell r="BD31">
            <v>1263.4381360358482</v>
          </cell>
          <cell r="BE31">
            <v>3591.9840055526947</v>
          </cell>
          <cell r="BF31">
            <v>-1859.0578481608418</v>
          </cell>
          <cell r="BG31">
            <v>-275.00127073340082</v>
          </cell>
          <cell r="BH31">
            <v>-2677.2743134106495</v>
          </cell>
          <cell r="BI31">
            <v>2137.968326045986</v>
          </cell>
          <cell r="BJ31">
            <v>-4214.926274879469</v>
          </cell>
          <cell r="BK31">
            <v>-1081.2587368479235</v>
          </cell>
          <cell r="BL31">
            <v>1243.6037667268392</v>
          </cell>
          <cell r="BM31">
            <v>-5598.7022289055694</v>
          </cell>
          <cell r="BN31">
            <v>-2367.1042136407832</v>
          </cell>
          <cell r="BO31">
            <v>-396.4488346748447</v>
          </cell>
          <cell r="BP31">
            <v>-214.00642266983624</v>
          </cell>
          <cell r="BQ31">
            <v>-719.16344859247943</v>
          </cell>
          <cell r="BR31">
            <v>-24.806479201836797</v>
          </cell>
          <cell r="BS31">
            <v>-941.3652457423658</v>
          </cell>
          <cell r="BT31">
            <v>-550.04650718425444</v>
          </cell>
          <cell r="BU31">
            <v>-354.91024991703847</v>
          </cell>
          <cell r="BV31">
            <v>-874.84430728387497</v>
          </cell>
          <cell r="BW31">
            <v>-903.15905126915152</v>
          </cell>
          <cell r="BX31">
            <v>-6557.2086556418653</v>
          </cell>
          <cell r="BY31">
            <v>-3993.3311020942801</v>
          </cell>
          <cell r="BZ31">
            <v>-10122.205698020694</v>
          </cell>
          <cell r="CA31">
            <v>-27.584132100968418</v>
          </cell>
          <cell r="CB31">
            <v>-12750.617010813319</v>
          </cell>
          <cell r="CC31">
            <v>-4559.5404415532939</v>
          </cell>
          <cell r="CD31">
            <v>-1654.2098915841743</v>
          </cell>
          <cell r="CE31">
            <v>-8871.073966002652</v>
          </cell>
          <cell r="CF31">
            <v>-8677.7358182071475</v>
          </cell>
          <cell r="CG31">
            <v>-20170.439114194047</v>
          </cell>
          <cell r="CH31">
            <v>-26239.865004581607</v>
          </cell>
          <cell r="CI31">
            <v>-13381.114980523285</v>
          </cell>
          <cell r="CJ31">
            <v>-30424.996853637291</v>
          </cell>
          <cell r="CK31">
            <v>-29119.584206846186</v>
          </cell>
          <cell r="CL31">
            <v>-26238.715448383799</v>
          </cell>
          <cell r="CM31">
            <v>-40864.092626031823</v>
          </cell>
          <cell r="CN31">
            <v>-35490.762774326664</v>
          </cell>
          <cell r="CO31">
            <v>-33226.982776581441</v>
          </cell>
          <cell r="CP31">
            <v>-602.58370087194282</v>
          </cell>
          <cell r="CQ31">
            <v>2410.098550251389</v>
          </cell>
          <cell r="CR31">
            <v>-5776.5964092469412</v>
          </cell>
          <cell r="CS31">
            <v>7084.3474061903098</v>
          </cell>
          <cell r="CT31">
            <v>-9969.3747735543056</v>
          </cell>
          <cell r="CU31">
            <v>-4277.1559538249785</v>
          </cell>
          <cell r="CV31">
            <v>99.301777610136526</v>
          </cell>
          <cell r="CW31">
            <v>-9750.5118702072687</v>
          </cell>
          <cell r="CX31">
            <v>-5287.4290052809793</v>
          </cell>
          <cell r="CY31">
            <v>95.840272711737555</v>
          </cell>
          <cell r="CZ31">
            <v>-786.79041253866797</v>
          </cell>
          <cell r="DA31">
            <v>1055.8005021080819</v>
          </cell>
          <cell r="DB31">
            <v>3057.4989487020102</v>
          </cell>
          <cell r="DC31">
            <v>-865.87339484590939</v>
          </cell>
          <cell r="DD31">
            <v>699.46354206571289</v>
          </cell>
          <cell r="DE31">
            <v>3837.5924925708082</v>
          </cell>
          <cell r="DF31">
            <v>-2776.8717128935155</v>
          </cell>
          <cell r="DG31">
            <v>104.86820301601801</v>
          </cell>
          <cell r="DH31">
            <v>-1854.4556994931409</v>
          </cell>
          <cell r="DI31">
            <v>-366.76729497560837</v>
          </cell>
          <cell r="DJ31">
            <v>-5321.7556117385766</v>
          </cell>
          <cell r="DK31">
            <v>1126.9376151226015</v>
          </cell>
          <cell r="DL31">
            <v>-8039.1353160584204</v>
          </cell>
          <cell r="DM31">
            <v>-4816.666049975358</v>
          </cell>
          <cell r="DN31">
            <v>-3403.8675082393706</v>
          </cell>
          <cell r="DO31">
            <v>-8093.4665725828709</v>
          </cell>
          <cell r="DP31">
            <v>-8330.7145997994448</v>
          </cell>
        </row>
        <row r="32">
          <cell r="D32">
            <v>7183.2075889135558</v>
          </cell>
          <cell r="E32">
            <v>7438.3278581617369</v>
          </cell>
          <cell r="F32">
            <v>9134.5576550665974</v>
          </cell>
          <cell r="G32">
            <v>11329.936825766679</v>
          </cell>
          <cell r="H32">
            <v>11253.91534324551</v>
          </cell>
          <cell r="I32">
            <v>13003.194314818009</v>
          </cell>
          <cell r="J32">
            <v>14341.655394515999</v>
          </cell>
          <cell r="K32">
            <v>11356.293150166197</v>
          </cell>
          <cell r="L32">
            <v>9568.4626265133447</v>
          </cell>
          <cell r="M32">
            <v>121626.533</v>
          </cell>
          <cell r="N32">
            <v>148550.44200000001</v>
          </cell>
          <cell r="O32">
            <v>202608.42600000001</v>
          </cell>
          <cell r="P32">
            <v>201148.24600000001</v>
          </cell>
          <cell r="Q32">
            <v>202500.11499999999</v>
          </cell>
          <cell r="R32">
            <v>292470.85800000001</v>
          </cell>
          <cell r="S32">
            <v>332421.35600000003</v>
          </cell>
          <cell r="T32">
            <v>340848.853</v>
          </cell>
          <cell r="U32">
            <v>252336.32951449516</v>
          </cell>
          <cell r="V32">
            <v>34455.068402746329</v>
          </cell>
          <cell r="W32">
            <v>29620.404411246032</v>
          </cell>
          <cell r="X32">
            <v>32128.830504215555</v>
          </cell>
          <cell r="Y32">
            <v>39959.660294718116</v>
          </cell>
          <cell r="Z32">
            <v>51962.876429475837</v>
          </cell>
          <cell r="AA32">
            <v>58366.088808150402</v>
          </cell>
          <cell r="AB32">
            <v>47747.305480796473</v>
          </cell>
          <cell r="AC32">
            <v>57513.69736491872</v>
          </cell>
          <cell r="AD32">
            <v>61472.1146688351</v>
          </cell>
          <cell r="AE32">
            <v>43972.424588245311</v>
          </cell>
          <cell r="AF32">
            <v>42332.368728420617</v>
          </cell>
          <cell r="AG32">
            <v>41915.247496568845</v>
          </cell>
          <cell r="AH32">
            <v>45667.865531780764</v>
          </cell>
          <cell r="AI32">
            <v>47945.597066061302</v>
          </cell>
          <cell r="AJ32">
            <v>49184.737187261097</v>
          </cell>
          <cell r="AK32">
            <v>48750.240239786064</v>
          </cell>
          <cell r="AL32">
            <v>51161.29301464506</v>
          </cell>
          <cell r="AM32">
            <v>54606.819026626639</v>
          </cell>
          <cell r="AN32">
            <v>85133.453005320873</v>
          </cell>
          <cell r="AO32">
            <v>91469.282573179182</v>
          </cell>
          <cell r="AP32">
            <v>65070.987818201356</v>
          </cell>
          <cell r="AQ32">
            <v>68755.645634839806</v>
          </cell>
          <cell r="AR32">
            <v>131815.66773545716</v>
          </cell>
          <cell r="AS32">
            <v>95217.448035518828</v>
          </cell>
          <cell r="AT32">
            <v>78441.468843746203</v>
          </cell>
          <cell r="AU32">
            <v>123022.01656320783</v>
          </cell>
          <cell r="AV32">
            <v>81051.049874223594</v>
          </cell>
          <cell r="AW32">
            <v>-12001.664624177612</v>
          </cell>
          <cell r="AX32">
            <v>47943.708466251781</v>
          </cell>
          <cell r="AY32">
            <v>45130.450344328507</v>
          </cell>
          <cell r="AZ32">
            <v>30480.039626908419</v>
          </cell>
          <cell r="BA32">
            <v>71251.666119524234</v>
          </cell>
          <cell r="BB32">
            <v>35901.490047842024</v>
          </cell>
          <cell r="BC32">
            <v>34800.790755541711</v>
          </cell>
          <cell r="BD32">
            <v>43920.121271093856</v>
          </cell>
          <cell r="BE32">
            <v>46514.491986627196</v>
          </cell>
          <cell r="BF32">
            <v>13583.91882934814</v>
          </cell>
          <cell r="BG32">
            <v>10858.590158610536</v>
          </cell>
          <cell r="BH32">
            <v>33383.139007679427</v>
          </cell>
          <cell r="BI32">
            <v>41631.386098234907</v>
          </cell>
          <cell r="BJ32">
            <v>111396.93349782645</v>
          </cell>
          <cell r="BK32">
            <v>39305.800102407826</v>
          </cell>
          <cell r="BL32">
            <v>35388.095947170608</v>
          </cell>
          <cell r="BM32">
            <v>33290.567749450427</v>
          </cell>
          <cell r="BN32">
            <v>19177.552742366002</v>
          </cell>
          <cell r="BO32">
            <v>1393.62101326949</v>
          </cell>
          <cell r="BP32">
            <v>1243.3007847277627</v>
          </cell>
          <cell r="BQ32">
            <v>1079.7508397995489</v>
          </cell>
          <cell r="BR32">
            <v>1587.1488673897477</v>
          </cell>
          <cell r="BS32">
            <v>2990.8624122737006</v>
          </cell>
          <cell r="BT32">
            <v>4187.0161309694577</v>
          </cell>
          <cell r="BU32">
            <v>3059.7587738374332</v>
          </cell>
          <cell r="BV32">
            <v>4051.2839510355734</v>
          </cell>
          <cell r="BW32">
            <v>4159.7136959056597</v>
          </cell>
          <cell r="BX32">
            <v>27970.96640044915</v>
          </cell>
          <cell r="BY32">
            <v>29677.22528064383</v>
          </cell>
          <cell r="BZ32">
            <v>31122.078388946702</v>
          </cell>
          <cell r="CA32">
            <v>30332.938601040769</v>
          </cell>
          <cell r="CB32">
            <v>37347.68191890906</v>
          </cell>
          <cell r="CC32">
            <v>40839.698082160969</v>
          </cell>
          <cell r="CD32">
            <v>50274.261551868221</v>
          </cell>
          <cell r="CE32">
            <v>56026.224954088917</v>
          </cell>
          <cell r="CF32">
            <v>59950.958687843136</v>
          </cell>
          <cell r="CG32">
            <v>14143.524023385189</v>
          </cell>
          <cell r="CH32">
            <v>23699.287497646121</v>
          </cell>
          <cell r="CI32">
            <v>26173.324353253374</v>
          </cell>
          <cell r="CJ32">
            <v>8574.6464060496364</v>
          </cell>
          <cell r="CK32">
            <v>-13458.328759062688</v>
          </cell>
          <cell r="CL32">
            <v>41804.92173022552</v>
          </cell>
          <cell r="CM32">
            <v>45588.461181550367</v>
          </cell>
          <cell r="CN32">
            <v>79639.672688578808</v>
          </cell>
          <cell r="CO32">
            <v>60285.440997111335</v>
          </cell>
          <cell r="CP32">
            <v>30554.460464763888</v>
          </cell>
          <cell r="CQ32">
            <v>33270.231293814504</v>
          </cell>
          <cell r="CR32">
            <v>44257.781876237881</v>
          </cell>
          <cell r="CS32">
            <v>58034.439675875547</v>
          </cell>
          <cell r="CT32">
            <v>56406.912247984721</v>
          </cell>
          <cell r="CU32">
            <v>63274.520555418727</v>
          </cell>
          <cell r="CV32">
            <v>70268.355894808527</v>
          </cell>
          <cell r="CW32">
            <v>82343.118226443432</v>
          </cell>
          <cell r="CX32">
            <v>57287.206293485629</v>
          </cell>
          <cell r="CY32">
            <v>13665.61609526686</v>
          </cell>
          <cell r="CZ32">
            <v>12298.827193629693</v>
          </cell>
          <cell r="DA32">
            <v>27746.319030349554</v>
          </cell>
          <cell r="DB32">
            <v>23677.507981327333</v>
          </cell>
          <cell r="DC32">
            <v>27848.907283556378</v>
          </cell>
          <cell r="DD32">
            <v>25052.077454535207</v>
          </cell>
          <cell r="DE32">
            <v>19755.509364641988</v>
          </cell>
          <cell r="DF32">
            <v>8358.118239460362</v>
          </cell>
          <cell r="DG32">
            <v>8308.7018615753168</v>
          </cell>
          <cell r="DH32">
            <v>12437.392259310091</v>
          </cell>
          <cell r="DI32">
            <v>8115.1252757891189</v>
          </cell>
          <cell r="DJ32">
            <v>14512.393226878137</v>
          </cell>
          <cell r="DK32">
            <v>17533.659970904253</v>
          </cell>
          <cell r="DL32">
            <v>18085.764713893434</v>
          </cell>
          <cell r="DM32">
            <v>24056.33756171411</v>
          </cell>
          <cell r="DN32">
            <v>28663.131873783565</v>
          </cell>
          <cell r="DO32">
            <v>33042.851982616208</v>
          </cell>
          <cell r="DP32">
            <v>36202.001342688091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-4563.1719999999996</v>
          </cell>
          <cell r="N33">
            <v>-6783.6750000000002</v>
          </cell>
          <cell r="O33">
            <v>-4364.5320000000002</v>
          </cell>
          <cell r="P33">
            <v>-5808.0330000000004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-207.02374332684437</v>
          </cell>
          <cell r="W33">
            <v>-218.97168356654049</v>
          </cell>
          <cell r="X33">
            <v>-9.6109550434005051</v>
          </cell>
          <cell r="Y33">
            <v>-108.02617629547521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-37.714234610233063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-370.89894684913781</v>
          </cell>
          <cell r="AR33">
            <v>0</v>
          </cell>
          <cell r="AS33">
            <v>0</v>
          </cell>
          <cell r="AT33">
            <v>-1.0548672429116375</v>
          </cell>
          <cell r="AU33">
            <v>0</v>
          </cell>
          <cell r="AV33">
            <v>-875.27712462089517</v>
          </cell>
          <cell r="AW33">
            <v>-729.92343109319052</v>
          </cell>
          <cell r="AX33">
            <v>-6494.8638109944332</v>
          </cell>
          <cell r="AY33">
            <v>-10706.142798375604</v>
          </cell>
          <cell r="AZ33">
            <v>-7450.6839341058785</v>
          </cell>
          <cell r="BA33">
            <v>-4690.3140054827081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-89.157819497769879</v>
          </cell>
          <cell r="BM33">
            <v>6.5891008146302086E-4</v>
          </cell>
          <cell r="BN33">
            <v>0</v>
          </cell>
          <cell r="BO33">
            <v>0</v>
          </cell>
          <cell r="BP33">
            <v>0</v>
          </cell>
          <cell r="BQ33">
            <v>-8.3078861882683501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-1058.7196011572917</v>
          </cell>
          <cell r="BY33">
            <v>-941.80793196713614</v>
          </cell>
          <cell r="BZ33">
            <v>-701.74848349838771</v>
          </cell>
          <cell r="CA33">
            <v>-203.84209828236317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-35.829121979459003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-490.65048792242578</v>
          </cell>
          <cell r="CW33">
            <v>-1520.0079873458326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O33">
            <v>0</v>
          </cell>
          <cell r="DP33">
            <v>0</v>
          </cell>
        </row>
        <row r="34">
          <cell r="D34">
            <v>196970.77672940059</v>
          </cell>
          <cell r="E34">
            <v>203825.58530768726</v>
          </cell>
          <cell r="F34">
            <v>209624.51604570466</v>
          </cell>
          <cell r="G34">
            <v>221666.78138886162</v>
          </cell>
          <cell r="H34">
            <v>227535.51993167144</v>
          </cell>
          <cell r="I34">
            <v>237296.28453127656</v>
          </cell>
          <cell r="J34">
            <v>249488.34038448162</v>
          </cell>
          <cell r="K34">
            <v>254206.90175452479</v>
          </cell>
          <cell r="L34">
            <v>258606.26273348019</v>
          </cell>
          <cell r="M34">
            <v>1350167.4920000001</v>
          </cell>
          <cell r="N34">
            <v>1507432.702</v>
          </cell>
          <cell r="O34">
            <v>1704869.4280000001</v>
          </cell>
          <cell r="P34">
            <v>1934129.318</v>
          </cell>
          <cell r="Q34">
            <v>2061361.4310000001</v>
          </cell>
          <cell r="R34">
            <v>2336260.446</v>
          </cell>
          <cell r="S34">
            <v>2730464.4309999999</v>
          </cell>
          <cell r="T34">
            <v>3054455.219</v>
          </cell>
          <cell r="U34">
            <v>3297033.9484871118</v>
          </cell>
          <cell r="V34">
            <v>418169.73966312822</v>
          </cell>
          <cell r="W34">
            <v>444666.80603690969</v>
          </cell>
          <cell r="X34">
            <v>464517.0288233363</v>
          </cell>
          <cell r="Y34">
            <v>505050.04981905874</v>
          </cell>
          <cell r="Z34">
            <v>544733.49532854266</v>
          </cell>
          <cell r="AA34">
            <v>592939.2458041216</v>
          </cell>
          <cell r="AB34">
            <v>634298.76497465209</v>
          </cell>
          <cell r="AC34">
            <v>675302.85409280425</v>
          </cell>
          <cell r="AD34">
            <v>720132.82058039529</v>
          </cell>
          <cell r="AE34">
            <v>769899.6932256833</v>
          </cell>
          <cell r="AF34">
            <v>813427.55873996881</v>
          </cell>
          <cell r="AG34">
            <v>844928.6520887306</v>
          </cell>
          <cell r="AH34">
            <v>895780.74489444378</v>
          </cell>
          <cell r="AI34">
            <v>922684.79663238465</v>
          </cell>
          <cell r="AJ34">
            <v>959412.60388460185</v>
          </cell>
          <cell r="AK34">
            <v>989629.854269395</v>
          </cell>
          <cell r="AL34">
            <v>1005330.0322130597</v>
          </cell>
          <cell r="AM34">
            <v>1033057.0703280908</v>
          </cell>
          <cell r="AN34">
            <v>897599.31662277016</v>
          </cell>
          <cell r="AO34">
            <v>990679.19402942318</v>
          </cell>
          <cell r="AP34">
            <v>1075407.3694160099</v>
          </cell>
          <cell r="AQ34">
            <v>1145929.0292334601</v>
          </cell>
          <cell r="AR34">
            <v>1284665.1859920861</v>
          </cell>
          <cell r="AS34">
            <v>1393557.9111895829</v>
          </cell>
          <cell r="AT34">
            <v>1462303.497831804</v>
          </cell>
          <cell r="AU34">
            <v>1588340.997232276</v>
          </cell>
          <cell r="AV34">
            <v>1755165.410244467</v>
          </cell>
          <cell r="AW34">
            <v>223426.32869958656</v>
          </cell>
          <cell r="AX34">
            <v>265041.99438007805</v>
          </cell>
          <cell r="AY34">
            <v>304582.68248559086</v>
          </cell>
          <cell r="AZ34">
            <v>328156.21810377564</v>
          </cell>
          <cell r="BA34">
            <v>396656.58797143021</v>
          </cell>
          <cell r="BB34">
            <v>436960.72054865625</v>
          </cell>
          <cell r="BC34">
            <v>468947.94481675437</v>
          </cell>
          <cell r="BD34">
            <v>514131.50422388403</v>
          </cell>
          <cell r="BE34">
            <v>564237.98021606391</v>
          </cell>
          <cell r="BF34">
            <v>202364.59251545981</v>
          </cell>
          <cell r="BG34">
            <v>212948.18140333693</v>
          </cell>
          <cell r="BH34">
            <v>243654.04609760569</v>
          </cell>
          <cell r="BI34">
            <v>287423.40052188659</v>
          </cell>
          <cell r="BJ34">
            <v>402662.75233276514</v>
          </cell>
          <cell r="BK34">
            <v>440887.29369832505</v>
          </cell>
          <cell r="BL34">
            <v>477429.83559272473</v>
          </cell>
          <cell r="BM34">
            <v>505121.70177217969</v>
          </cell>
          <cell r="BN34">
            <v>521932.15030090488</v>
          </cell>
          <cell r="BO34">
            <v>23295.851851004645</v>
          </cell>
          <cell r="BP34">
            <v>24325.146213062573</v>
          </cell>
          <cell r="BQ34">
            <v>24677.425718081373</v>
          </cell>
          <cell r="BR34">
            <v>26239.768106269286</v>
          </cell>
          <cell r="BS34">
            <v>27096.871202259907</v>
          </cell>
          <cell r="BT34">
            <v>30733.840826045107</v>
          </cell>
          <cell r="BU34">
            <v>33438.689349965491</v>
          </cell>
          <cell r="BV34">
            <v>36615.12899371719</v>
          </cell>
          <cell r="BW34">
            <v>39768.770143864778</v>
          </cell>
          <cell r="BX34">
            <v>296222.1353606059</v>
          </cell>
          <cell r="BY34">
            <v>320964.22160718834</v>
          </cell>
          <cell r="BZ34">
            <v>341262.3458146159</v>
          </cell>
          <cell r="CA34">
            <v>371363.8581852733</v>
          </cell>
          <cell r="CB34">
            <v>394769.62931272446</v>
          </cell>
          <cell r="CC34">
            <v>431049.78695333214</v>
          </cell>
          <cell r="CD34">
            <v>479669.83861361619</v>
          </cell>
          <cell r="CE34">
            <v>526824.98960170243</v>
          </cell>
          <cell r="CF34">
            <v>576997.32111110247</v>
          </cell>
          <cell r="CG34">
            <v>812733.9957233707</v>
          </cell>
          <cell r="CH34">
            <v>810193.41821643524</v>
          </cell>
          <cell r="CI34">
            <v>822985.62758916535</v>
          </cell>
          <cell r="CJ34">
            <v>801135.27714157768</v>
          </cell>
          <cell r="CK34">
            <v>758557.3641756688</v>
          </cell>
          <cell r="CL34">
            <v>774123.57045751053</v>
          </cell>
          <cell r="CM34">
            <v>778847.9390130291</v>
          </cell>
          <cell r="CN34">
            <v>822996.84892728121</v>
          </cell>
          <cell r="CO34">
            <v>850055.30714781117</v>
          </cell>
          <cell r="CP34">
            <v>370690.85551754996</v>
          </cell>
          <cell r="CQ34">
            <v>406335.35623963637</v>
          </cell>
          <cell r="CR34">
            <v>444816.54170662729</v>
          </cell>
          <cell r="CS34">
            <v>509935.32878869318</v>
          </cell>
          <cell r="CT34">
            <v>572558.11749125493</v>
          </cell>
          <cell r="CU34">
            <v>631555.48209284863</v>
          </cell>
          <cell r="CV34">
            <v>701432.48927734478</v>
          </cell>
          <cell r="CW34">
            <v>772505.08764623525</v>
          </cell>
          <cell r="CX34">
            <v>824504.86493443989</v>
          </cell>
          <cell r="CY34">
            <v>203900.45411915571</v>
          </cell>
          <cell r="CZ34">
            <v>215412.49090024675</v>
          </cell>
          <cell r="DA34">
            <v>244214.61043270439</v>
          </cell>
          <cell r="DB34">
            <v>270949.6173627337</v>
          </cell>
          <cell r="DC34">
            <v>297932.65125144419</v>
          </cell>
          <cell r="DD34">
            <v>323684.19224804512</v>
          </cell>
          <cell r="DE34">
            <v>347277.2941052579</v>
          </cell>
          <cell r="DF34">
            <v>352858.5406318247</v>
          </cell>
          <cell r="DG34">
            <v>361272.110696416</v>
          </cell>
          <cell r="DH34">
            <v>196169.39914246617</v>
          </cell>
          <cell r="DI34">
            <v>203917.75712327971</v>
          </cell>
          <cell r="DJ34">
            <v>213108.39473841927</v>
          </cell>
          <cell r="DK34">
            <v>231768.99232444612</v>
          </cell>
          <cell r="DL34">
            <v>241815.62172228112</v>
          </cell>
          <cell r="DM34">
            <v>261055.2932340198</v>
          </cell>
          <cell r="DN34">
            <v>286314.55759956402</v>
          </cell>
          <cell r="DO34">
            <v>311263.94300959737</v>
          </cell>
          <cell r="DP34">
            <v>339135.22975248599</v>
          </cell>
        </row>
        <row r="36">
          <cell r="D36">
            <v>125221.18075962194</v>
          </cell>
          <cell r="E36">
            <v>127926.05316342346</v>
          </cell>
          <cell r="F36">
            <v>132145.94268388094</v>
          </cell>
          <cell r="G36">
            <v>137463.23371376342</v>
          </cell>
          <cell r="H36">
            <v>144463.46214112066</v>
          </cell>
          <cell r="I36">
            <v>154115.8079600544</v>
          </cell>
          <cell r="J36">
            <v>166784.27395031368</v>
          </cell>
          <cell r="K36">
            <v>180863.03482650415</v>
          </cell>
          <cell r="L36">
            <v>183199.40838279747</v>
          </cell>
          <cell r="M36">
            <v>820582.30500000005</v>
          </cell>
          <cell r="N36">
            <v>919231.27</v>
          </cell>
          <cell r="O36">
            <v>1053774.5900000001</v>
          </cell>
          <cell r="P36">
            <v>1195545.3419999999</v>
          </cell>
          <cell r="Q36">
            <v>1447579.3740000001</v>
          </cell>
          <cell r="R36">
            <v>1667305.534</v>
          </cell>
          <cell r="S36">
            <v>1955039.318</v>
          </cell>
          <cell r="T36">
            <v>2284520.0290000001</v>
          </cell>
          <cell r="U36">
            <v>2448434.3496395568</v>
          </cell>
          <cell r="V36">
            <v>13902.41765505562</v>
          </cell>
          <cell r="W36">
            <v>14907.314307191284</v>
          </cell>
          <cell r="X36">
            <v>15851.907038771231</v>
          </cell>
          <cell r="Y36">
            <v>16559.546741212198</v>
          </cell>
          <cell r="Z36">
            <v>18191.200736822255</v>
          </cell>
          <cell r="AA36">
            <v>19419.179960413381</v>
          </cell>
          <cell r="AB36">
            <v>21137.664598571082</v>
          </cell>
          <cell r="AC36">
            <v>22612.088243778155</v>
          </cell>
          <cell r="AD36">
            <v>24064.820088787812</v>
          </cell>
          <cell r="AE36">
            <v>382001.60742877563</v>
          </cell>
          <cell r="AF36">
            <v>394345.44845622184</v>
          </cell>
          <cell r="AG36">
            <v>414344.1069772694</v>
          </cell>
          <cell r="AH36">
            <v>426387.81089128274</v>
          </cell>
          <cell r="AI36">
            <v>447955.14545772347</v>
          </cell>
          <cell r="AJ36">
            <v>457383.41836782906</v>
          </cell>
          <cell r="AK36">
            <v>466222.49309486785</v>
          </cell>
          <cell r="AL36">
            <v>475973.30266239581</v>
          </cell>
          <cell r="AM36">
            <v>475161.84394881403</v>
          </cell>
          <cell r="AN36">
            <v>364096.33633509243</v>
          </cell>
          <cell r="AO36">
            <v>405738.28071732126</v>
          </cell>
          <cell r="AP36">
            <v>447350.86851700227</v>
          </cell>
          <cell r="AQ36">
            <v>500311.73626598698</v>
          </cell>
          <cell r="AR36">
            <v>564898.78029531066</v>
          </cell>
          <cell r="AS36">
            <v>583709.41365658818</v>
          </cell>
          <cell r="AT36">
            <v>654336.56647239765</v>
          </cell>
          <cell r="AU36">
            <v>731553.29638782796</v>
          </cell>
          <cell r="AV36">
            <v>845042.26280895236</v>
          </cell>
          <cell r="AW36">
            <v>411349.75957642792</v>
          </cell>
          <cell r="AX36">
            <v>440302.68970579666</v>
          </cell>
          <cell r="AY36">
            <v>466221.59909116989</v>
          </cell>
          <cell r="AZ36">
            <v>486766.34332916944</v>
          </cell>
          <cell r="BA36">
            <v>509168.52822711098</v>
          </cell>
          <cell r="BB36">
            <v>551763.7194814462</v>
          </cell>
          <cell r="BC36">
            <v>615318.42539798759</v>
          </cell>
          <cell r="BD36">
            <v>683391.43181561492</v>
          </cell>
          <cell r="BE36">
            <v>767551.80458867038</v>
          </cell>
          <cell r="BF36">
            <v>439077.39640995942</v>
          </cell>
          <cell r="BG36">
            <v>433971.53037055925</v>
          </cell>
          <cell r="BH36">
            <v>432661.40630323696</v>
          </cell>
          <cell r="BI36">
            <v>427087.88799465913</v>
          </cell>
          <cell r="BJ36">
            <v>508508.18000601721</v>
          </cell>
          <cell r="BK36">
            <v>562942.1186445877</v>
          </cell>
          <cell r="BL36">
            <v>580485.86169743689</v>
          </cell>
          <cell r="BM36">
            <v>595292.29215618223</v>
          </cell>
          <cell r="BN36">
            <v>594735.50695408322</v>
          </cell>
          <cell r="BO36">
            <v>16754.129517840622</v>
          </cell>
          <cell r="BP36">
            <v>17503.355574145342</v>
          </cell>
          <cell r="BQ36">
            <v>18276.716656830373</v>
          </cell>
          <cell r="BR36">
            <v>18541.402124323249</v>
          </cell>
          <cell r="BS36">
            <v>19715.269236971162</v>
          </cell>
          <cell r="BT36">
            <v>20359.254284127859</v>
          </cell>
          <cell r="BU36">
            <v>23091.894109648245</v>
          </cell>
          <cell r="BV36">
            <v>25124.184055136499</v>
          </cell>
          <cell r="BW36">
            <v>27433.480207990437</v>
          </cell>
          <cell r="BX36">
            <v>133108.02116410137</v>
          </cell>
          <cell r="BY36">
            <v>142929.48546830661</v>
          </cell>
          <cell r="BZ36">
            <v>154867.73462153581</v>
          </cell>
          <cell r="CA36">
            <v>164661.73750861795</v>
          </cell>
          <cell r="CB36">
            <v>178611.1429533413</v>
          </cell>
          <cell r="CC36">
            <v>190479.41818221606</v>
          </cell>
          <cell r="CD36">
            <v>207984.87657062631</v>
          </cell>
          <cell r="CE36">
            <v>231444.42985075928</v>
          </cell>
          <cell r="CF36">
            <v>253665.96850862907</v>
          </cell>
          <cell r="CG36">
            <v>483792.48907224135</v>
          </cell>
          <cell r="CH36">
            <v>504343.85889910569</v>
          </cell>
          <cell r="CI36">
            <v>524225.74948569498</v>
          </cell>
          <cell r="CJ36">
            <v>550638.2872041387</v>
          </cell>
          <cell r="CK36">
            <v>577102.85599837929</v>
          </cell>
          <cell r="CL36">
            <v>627286.61349240597</v>
          </cell>
          <cell r="CM36">
            <v>697201.50036697765</v>
          </cell>
          <cell r="CN36">
            <v>776715.93590938754</v>
          </cell>
          <cell r="CO36">
            <v>841871.99219511368</v>
          </cell>
          <cell r="CP36">
            <v>167617.99621293985</v>
          </cell>
          <cell r="CQ36">
            <v>182352.07091241854</v>
          </cell>
          <cell r="CR36">
            <v>199886.48921965386</v>
          </cell>
          <cell r="CS36">
            <v>218816.34345431934</v>
          </cell>
          <cell r="CT36">
            <v>250849.89783790562</v>
          </cell>
          <cell r="CU36">
            <v>281655.60840845492</v>
          </cell>
          <cell r="CV36">
            <v>310677.88250381977</v>
          </cell>
          <cell r="CW36">
            <v>345052.12394946977</v>
          </cell>
          <cell r="CX36">
            <v>380014.50649758783</v>
          </cell>
          <cell r="CY36">
            <v>135740.60686807029</v>
          </cell>
          <cell r="CZ36">
            <v>143015.90884638618</v>
          </cell>
          <cell r="DA36">
            <v>149836.79767730759</v>
          </cell>
          <cell r="DB36">
            <v>156530.58440712059</v>
          </cell>
          <cell r="DC36">
            <v>170899.50083747169</v>
          </cell>
          <cell r="DD36">
            <v>186300.75803895699</v>
          </cell>
          <cell r="DE36">
            <v>202290.89078802927</v>
          </cell>
          <cell r="DF36">
            <v>214862.39131892382</v>
          </cell>
          <cell r="DG36">
            <v>220387.65887351666</v>
          </cell>
          <cell r="DH36">
            <v>94543.808281801015</v>
          </cell>
          <cell r="DI36">
            <v>99931.468323778026</v>
          </cell>
          <cell r="DJ36">
            <v>103874.73907585886</v>
          </cell>
          <cell r="DK36">
            <v>108554.67586505596</v>
          </cell>
          <cell r="DL36">
            <v>118056.34541059127</v>
          </cell>
          <cell r="DM36">
            <v>123169.88640500487</v>
          </cell>
          <cell r="DN36">
            <v>132998.72437717821</v>
          </cell>
          <cell r="DO36">
            <v>145890.88365277881</v>
          </cell>
          <cell r="DP36">
            <v>158631.50581153948</v>
          </cell>
        </row>
        <row r="37">
          <cell r="D37">
            <v>3433.4482607007567</v>
          </cell>
          <cell r="E37">
            <v>4692.6977081854329</v>
          </cell>
          <cell r="F37">
            <v>3155.7240043911729</v>
          </cell>
          <cell r="G37">
            <v>6255.5666508827917</v>
          </cell>
          <cell r="H37">
            <v>2678.1423539216053</v>
          </cell>
          <cell r="I37">
            <v>4500.5433802912758</v>
          </cell>
          <cell r="J37">
            <v>5812.5075712219232</v>
          </cell>
          <cell r="K37">
            <v>3225.6369141032633</v>
          </cell>
          <cell r="L37">
            <v>4564.239208244855</v>
          </cell>
          <cell r="M37">
            <v>21916.727999999999</v>
          </cell>
          <cell r="N37">
            <v>32528.116000000002</v>
          </cell>
          <cell r="O37">
            <v>24584.553</v>
          </cell>
          <cell r="P37">
            <v>52213.758000000002</v>
          </cell>
          <cell r="Q37">
            <v>26347.569</v>
          </cell>
          <cell r="R37">
            <v>47438.605000000003</v>
          </cell>
          <cell r="S37">
            <v>66262.92</v>
          </cell>
          <cell r="T37">
            <v>40271.065999999999</v>
          </cell>
          <cell r="U37">
            <v>59983.915024577145</v>
          </cell>
          <cell r="V37">
            <v>420.70589877747426</v>
          </cell>
          <cell r="W37">
            <v>587.13721236600918</v>
          </cell>
          <cell r="X37">
            <v>295.25067702271559</v>
          </cell>
          <cell r="Y37">
            <v>824.84501422179255</v>
          </cell>
          <cell r="Z37">
            <v>227.08386690125903</v>
          </cell>
          <cell r="AA37">
            <v>541.34131562244067</v>
          </cell>
          <cell r="AB37">
            <v>744.02627842633206</v>
          </cell>
          <cell r="AC37">
            <v>453.14806099755856</v>
          </cell>
          <cell r="AD37">
            <v>520.06487421741747</v>
          </cell>
          <cell r="AE37">
            <v>10194.602126628817</v>
          </cell>
          <cell r="AF37">
            <v>13953.863763921361</v>
          </cell>
          <cell r="AG37">
            <v>9664.0024950966199</v>
          </cell>
          <cell r="AH37">
            <v>18559.140233476115</v>
          </cell>
          <cell r="AI37">
            <v>8153.286433327321</v>
          </cell>
          <cell r="AJ37">
            <v>13013.590482385847</v>
          </cell>
          <cell r="AK37">
            <v>15801.863178475998</v>
          </cell>
          <cell r="AL37">
            <v>8390.362927818629</v>
          </cell>
          <cell r="AM37">
            <v>11641.465176745944</v>
          </cell>
          <cell r="AN37">
            <v>10850.070822785754</v>
          </cell>
          <cell r="AO37">
            <v>9900.0140495026426</v>
          </cell>
          <cell r="AP37">
            <v>18967.6768251209</v>
          </cell>
          <cell r="AQ37">
            <v>12357.699885769878</v>
          </cell>
          <cell r="AR37">
            <v>16325.574750534473</v>
          </cell>
          <cell r="AS37">
            <v>19437.523474764384</v>
          </cell>
          <cell r="AT37">
            <v>10338.517750263883</v>
          </cell>
          <cell r="AU37">
            <v>18288.832409695697</v>
          </cell>
          <cell r="AV37">
            <v>24757.09754323103</v>
          </cell>
          <cell r="AW37">
            <v>12258.22283537755</v>
          </cell>
          <cell r="AX37">
            <v>10743.385628821439</v>
          </cell>
          <cell r="AY37">
            <v>19767.795801465603</v>
          </cell>
          <cell r="AZ37">
            <v>12023.128680230486</v>
          </cell>
          <cell r="BA37">
            <v>14714.970465763507</v>
          </cell>
          <cell r="BB37">
            <v>18373.731858732161</v>
          </cell>
          <cell r="BC37">
            <v>9722.0311212882043</v>
          </cell>
          <cell r="BD37">
            <v>17084.785795390373</v>
          </cell>
          <cell r="BE37">
            <v>22489.26787444804</v>
          </cell>
          <cell r="BF37">
            <v>8192.3750030425072</v>
          </cell>
          <cell r="BG37">
            <v>11447.716813639106</v>
          </cell>
          <cell r="BH37">
            <v>8775.6274763157235</v>
          </cell>
          <cell r="BI37">
            <v>18589.612092201831</v>
          </cell>
          <cell r="BJ37">
            <v>9255.4196269864351</v>
          </cell>
          <cell r="BK37">
            <v>16016.973731731927</v>
          </cell>
          <cell r="BL37">
            <v>20512.903430137198</v>
          </cell>
          <cell r="BM37">
            <v>11613.03610546068</v>
          </cell>
          <cell r="BN37">
            <v>14570.357631391798</v>
          </cell>
          <cell r="BO37">
            <v>507.00254386862952</v>
          </cell>
          <cell r="BP37">
            <v>689.38449858115496</v>
          </cell>
          <cell r="BQ37">
            <v>340.4141188491223</v>
          </cell>
          <cell r="BR37">
            <v>923.56290530992158</v>
          </cell>
          <cell r="BS37">
            <v>248.66105343927342</v>
          </cell>
          <cell r="BT37">
            <v>592.67363641768031</v>
          </cell>
          <cell r="BU37">
            <v>844.79112935234559</v>
          </cell>
          <cell r="BV37">
            <v>521.65197678437391</v>
          </cell>
          <cell r="BW37">
            <v>592.8649946716979</v>
          </cell>
          <cell r="BX37">
            <v>4028.0281507706054</v>
          </cell>
          <cell r="BY37">
            <v>5629.3989603671889</v>
          </cell>
          <cell r="BZ37">
            <v>2884.4985896111511</v>
          </cell>
          <cell r="CA37">
            <v>8201.9402668227031</v>
          </cell>
          <cell r="CB37">
            <v>2260.0025818481849</v>
          </cell>
          <cell r="CC37">
            <v>5309.9244688992976</v>
          </cell>
          <cell r="CD37">
            <v>7320.8756323186262</v>
          </cell>
          <cell r="CE37">
            <v>4638.164926868928</v>
          </cell>
          <cell r="CF37">
            <v>5481.9757438014021</v>
          </cell>
          <cell r="CG37">
            <v>14431.152443264962</v>
          </cell>
          <cell r="CH37">
            <v>12285.817468353072</v>
          </cell>
          <cell r="CI37">
            <v>22235.389514259998</v>
          </cell>
          <cell r="CJ37">
            <v>13600.765693942229</v>
          </cell>
          <cell r="CK37">
            <v>16678.272538353158</v>
          </cell>
          <cell r="CL37">
            <v>20888.644229297126</v>
          </cell>
          <cell r="CM37">
            <v>11015.783705798251</v>
          </cell>
          <cell r="CN37">
            <v>19436.485512635263</v>
          </cell>
          <cell r="CO37">
            <v>24732.70439101971</v>
          </cell>
          <cell r="CP37">
            <v>5072.3465153847001</v>
          </cell>
          <cell r="CQ37">
            <v>7182.0909104356742</v>
          </cell>
          <cell r="CR37">
            <v>3722.9981935581191</v>
          </cell>
          <cell r="CS37">
            <v>10899.426943815391</v>
          </cell>
          <cell r="CT37">
            <v>3163.8725853429214</v>
          </cell>
          <cell r="CU37">
            <v>7851.6094870684847</v>
          </cell>
          <cell r="CV37">
            <v>10935.574629390054</v>
          </cell>
          <cell r="CW37">
            <v>6914.8722234362749</v>
          </cell>
          <cell r="CX37">
            <v>5115.3497706231065</v>
          </cell>
          <cell r="CY37">
            <v>3393.5151717017575</v>
          </cell>
          <cell r="CZ37">
            <v>2960.4293131201944</v>
          </cell>
          <cell r="DA37">
            <v>4435.1692112483051</v>
          </cell>
          <cell r="DB37">
            <v>5775.9785646227501</v>
          </cell>
          <cell r="DC37">
            <v>3605.9794676706529</v>
          </cell>
          <cell r="DD37">
            <v>4936.9700880323599</v>
          </cell>
          <cell r="DE37">
            <v>7282.472068369053</v>
          </cell>
          <cell r="DF37">
            <v>3502.256978498458</v>
          </cell>
          <cell r="DG37">
            <v>5509.6914718379176</v>
          </cell>
          <cell r="DH37">
            <v>3106.578196363706</v>
          </cell>
          <cell r="DI37">
            <v>4284.5794416346744</v>
          </cell>
          <cell r="DJ37">
            <v>2116.2293994912584</v>
          </cell>
          <cell r="DK37">
            <v>5930.8141524531748</v>
          </cell>
          <cell r="DL37">
            <v>1636.3996147370603</v>
          </cell>
          <cell r="DM37">
            <v>3400.7103958556477</v>
          </cell>
          <cell r="DN37">
            <v>4637.1664273558845</v>
          </cell>
          <cell r="DO37">
            <v>2900.0488628567223</v>
          </cell>
          <cell r="DP37">
            <v>3402.7183979733563</v>
          </cell>
        </row>
        <row r="38">
          <cell r="D38">
            <v>-6539.9731601405165</v>
          </cell>
          <cell r="E38">
            <v>-6930.1754479104129</v>
          </cell>
          <cell r="F38">
            <v>-7295.3808745836277</v>
          </cell>
          <cell r="G38">
            <v>-7848.3681391045302</v>
          </cell>
          <cell r="H38">
            <v>-8404.805352371297</v>
          </cell>
          <cell r="I38">
            <v>-8818.7643106810392</v>
          </cell>
          <cell r="J38">
            <v>-9360.8446659632464</v>
          </cell>
          <cell r="K38">
            <v>-9981.8578091329855</v>
          </cell>
          <cell r="L38">
            <v>-10311.777650435397</v>
          </cell>
          <cell r="M38">
            <v>-36159.86</v>
          </cell>
          <cell r="N38">
            <v>-39549.542000000001</v>
          </cell>
          <cell r="O38">
            <v>-43664.074999999997</v>
          </cell>
          <cell r="P38">
            <v>-48003.154000000002</v>
          </cell>
          <cell r="Q38">
            <v>-45183.078999999998</v>
          </cell>
          <cell r="R38">
            <v>-51523.44</v>
          </cell>
          <cell r="S38">
            <v>-59882.673999999999</v>
          </cell>
          <cell r="T38">
            <v>-69458.210999999996</v>
          </cell>
          <cell r="U38">
            <v>-74898.447175037436</v>
          </cell>
          <cell r="V38">
            <v>-636.71625573333347</v>
          </cell>
          <cell r="W38">
            <v>-690.67483834456027</v>
          </cell>
          <cell r="X38">
            <v>-732.6275927304365</v>
          </cell>
          <cell r="Y38">
            <v>-800.55428397218895</v>
          </cell>
          <cell r="Z38">
            <v>-851.52689620668741</v>
          </cell>
          <cell r="AA38">
            <v>-903.54676146140412</v>
          </cell>
          <cell r="AB38">
            <v>-971.74418630512844</v>
          </cell>
          <cell r="AC38">
            <v>-1041.6983454380681</v>
          </cell>
          <cell r="AD38">
            <v>-1104.3189786514722</v>
          </cell>
          <cell r="AE38">
            <v>-13943.950346218502</v>
          </cell>
          <cell r="AF38">
            <v>-15390.167857690771</v>
          </cell>
          <cell r="AG38">
            <v>-18324.231165687841</v>
          </cell>
          <cell r="AH38">
            <v>-19904.38889405482</v>
          </cell>
          <cell r="AI38">
            <v>-24292.498814010425</v>
          </cell>
          <cell r="AJ38">
            <v>-24835.946898851926</v>
          </cell>
          <cell r="AK38">
            <v>-24672.658495759184</v>
          </cell>
          <cell r="AL38">
            <v>-25398.817180632701</v>
          </cell>
          <cell r="AM38">
            <v>-24514.141075314783</v>
          </cell>
          <cell r="AN38">
            <v>-19292.041080288356</v>
          </cell>
          <cell r="AO38">
            <v>-21171.80536286861</v>
          </cell>
          <cell r="AP38">
            <v>-23065.519192748892</v>
          </cell>
          <cell r="AQ38">
            <v>-25561.781757816694</v>
          </cell>
          <cell r="AR38">
            <v>-28250.803936526398</v>
          </cell>
          <cell r="AS38">
            <v>-30990.074988568907</v>
          </cell>
          <cell r="AT38">
            <v>-34234.532671459201</v>
          </cell>
          <cell r="AU38">
            <v>-36221.529963294772</v>
          </cell>
          <cell r="AV38">
            <v>-32015.628859113705</v>
          </cell>
          <cell r="AW38">
            <v>-21288.411325486475</v>
          </cell>
          <cell r="AX38">
            <v>-22864.298451839753</v>
          </cell>
          <cell r="AY38">
            <v>-24312.230634101779</v>
          </cell>
          <cell r="AZ38">
            <v>-25923.260141107286</v>
          </cell>
          <cell r="BA38">
            <v>-27393.396158513031</v>
          </cell>
          <cell r="BB38">
            <v>-25781.432501526044</v>
          </cell>
          <cell r="BC38">
            <v>-28307.238196123235</v>
          </cell>
          <cell r="BD38">
            <v>-30732.517697031031</v>
          </cell>
          <cell r="BE38">
            <v>-33755.851278382463</v>
          </cell>
          <cell r="BF38">
            <v>-16054.021765183837</v>
          </cell>
          <cell r="BG38">
            <v>-17102.319564445501</v>
          </cell>
          <cell r="BH38">
            <v>-19117.850409166298</v>
          </cell>
          <cell r="BI38">
            <v>-20956.670855908331</v>
          </cell>
          <cell r="BJ38">
            <v>-23794.004206174763</v>
          </cell>
          <cell r="BK38">
            <v>-25848.795947633018</v>
          </cell>
          <cell r="BL38">
            <v>-27866.772383923904</v>
          </cell>
          <cell r="BM38">
            <v>-30269.397056498012</v>
          </cell>
          <cell r="BN38">
            <v>-30013.961582824268</v>
          </cell>
          <cell r="BO38">
            <v>-804.87466997292188</v>
          </cell>
          <cell r="BP38">
            <v>-850.17838305030944</v>
          </cell>
          <cell r="BQ38">
            <v>-880.75810957981139</v>
          </cell>
          <cell r="BR38">
            <v>-942.20127186502418</v>
          </cell>
          <cell r="BS38">
            <v>-955.95652933580106</v>
          </cell>
          <cell r="BT38">
            <v>-1005.9514877338364</v>
          </cell>
          <cell r="BU38">
            <v>-1111.4532089765689</v>
          </cell>
          <cell r="BV38">
            <v>-1178.9668962105188</v>
          </cell>
          <cell r="BW38">
            <v>-1271.4542180011715</v>
          </cell>
          <cell r="BX38">
            <v>-7191.9323543450482</v>
          </cell>
          <cell r="BY38">
            <v>-7556.2122926392731</v>
          </cell>
          <cell r="BZ38">
            <v>-7768.5416084127155</v>
          </cell>
          <cell r="CA38">
            <v>-8215.2498252170553</v>
          </cell>
          <cell r="CB38">
            <v>-8412.2745129800041</v>
          </cell>
          <cell r="CC38">
            <v>-7509.9382136176328</v>
          </cell>
          <cell r="CD38">
            <v>-8119.0447778245316</v>
          </cell>
          <cell r="CE38">
            <v>-8918.5271488498256</v>
          </cell>
          <cell r="CF38">
            <v>-9669.0508049421205</v>
          </cell>
          <cell r="CG38">
            <v>-22804.677372804341</v>
          </cell>
          <cell r="CH38">
            <v>-24077.676235977997</v>
          </cell>
          <cell r="CI38">
            <v>-25267.03537183769</v>
          </cell>
          <cell r="CJ38">
            <v>-27094.503018938522</v>
          </cell>
          <cell r="CK38">
            <v>-28678.122460079896</v>
          </cell>
          <cell r="CL38">
            <v>-32287.357433594356</v>
          </cell>
          <cell r="CM38">
            <v>-34613.011491364625</v>
          </cell>
          <cell r="CN38">
            <v>-37872.195434309011</v>
          </cell>
          <cell r="CO38">
            <v>-40318.335427574755</v>
          </cell>
          <cell r="CP38">
            <v>-5368.7724566144961</v>
          </cell>
          <cell r="CQ38">
            <v>-5996.5033643718325</v>
          </cell>
          <cell r="CR38">
            <v>-6564.6499429133164</v>
          </cell>
          <cell r="CS38">
            <v>-7414.4598847327516</v>
          </cell>
          <cell r="CT38">
            <v>-8068.0565127330128</v>
          </cell>
          <cell r="CU38">
            <v>-9955.6491044105969</v>
          </cell>
          <cell r="CV38">
            <v>-10886.725609990288</v>
          </cell>
          <cell r="CW38">
            <v>-11711.392033740136</v>
          </cell>
          <cell r="CX38">
            <v>-7847.0762215887835</v>
          </cell>
          <cell r="CY38">
            <v>-5768.8072723847827</v>
          </cell>
          <cell r="CZ38">
            <v>-6160.3239274687494</v>
          </cell>
          <cell r="DA38">
            <v>-6543.5479743320284</v>
          </cell>
          <cell r="DB38">
            <v>-6963.8047341594183</v>
          </cell>
          <cell r="DC38">
            <v>-7624.038788895492</v>
          </cell>
          <cell r="DD38">
            <v>-8280.6326098746686</v>
          </cell>
          <cell r="DE38">
            <v>-8996.2228951761936</v>
          </cell>
          <cell r="DF38">
            <v>-9690.0749295670103</v>
          </cell>
          <cell r="DG38">
            <v>-10145.623370904046</v>
          </cell>
          <cell r="DH38">
            <v>-4051.1536386898033</v>
          </cell>
          <cell r="DI38">
            <v>-4471.3940309381669</v>
          </cell>
          <cell r="DJ38">
            <v>-4826.8898171454966</v>
          </cell>
          <cell r="DK38">
            <v>-5356.8033542608573</v>
          </cell>
          <cell r="DL38">
            <v>-5731.169740095519</v>
          </cell>
          <cell r="DM38">
            <v>-5822.6701146770774</v>
          </cell>
          <cell r="DN38">
            <v>-6338.7030767169363</v>
          </cell>
          <cell r="DO38">
            <v>-6986.0415794614964</v>
          </cell>
          <cell r="DP38">
            <v>-7608.1722325569717</v>
          </cell>
        </row>
        <row r="39">
          <cell r="D39">
            <v>-3106.5248994397598</v>
          </cell>
          <cell r="E39">
            <v>-2237.47773972498</v>
          </cell>
          <cell r="F39">
            <v>-4139.6568701924552</v>
          </cell>
          <cell r="G39">
            <v>-1592.8014882217385</v>
          </cell>
          <cell r="H39">
            <v>-5726.6629984496922</v>
          </cell>
          <cell r="I39">
            <v>-4318.2209303897635</v>
          </cell>
          <cell r="J39">
            <v>-3548.3370947413232</v>
          </cell>
          <cell r="K39">
            <v>-6756.2208950297227</v>
          </cell>
          <cell r="L39">
            <v>-5747.5384421905419</v>
          </cell>
          <cell r="M39">
            <v>-14243.130999999999</v>
          </cell>
          <cell r="N39">
            <v>-7021.4260000000004</v>
          </cell>
          <cell r="O39">
            <v>-19079.521000000001</v>
          </cell>
          <cell r="P39">
            <v>4210.6040000000003</v>
          </cell>
          <cell r="Q39">
            <v>-18835.509999999998</v>
          </cell>
          <cell r="R39">
            <v>-4084.835</v>
          </cell>
          <cell r="S39">
            <v>6380.2460000000001</v>
          </cell>
          <cell r="T39">
            <v>-29187.146000000001</v>
          </cell>
          <cell r="U39">
            <v>-14914.532150460291</v>
          </cell>
          <cell r="V39">
            <v>-216.01035695585921</v>
          </cell>
          <cell r="W39">
            <v>-103.53762597855109</v>
          </cell>
          <cell r="X39">
            <v>-437.37691570772091</v>
          </cell>
          <cell r="Y39">
            <v>24.290730249603598</v>
          </cell>
          <cell r="Z39">
            <v>-624.44302930542835</v>
          </cell>
          <cell r="AA39">
            <v>-362.20544583896344</v>
          </cell>
          <cell r="AB39">
            <v>-227.71790787879638</v>
          </cell>
          <cell r="AC39">
            <v>-588.55028444050959</v>
          </cell>
          <cell r="AD39">
            <v>-584.25410443405474</v>
          </cell>
          <cell r="AE39">
            <v>-3749.348219589685</v>
          </cell>
          <cell r="AF39">
            <v>-1436.3040937694095</v>
          </cell>
          <cell r="AG39">
            <v>-8660.2286705912211</v>
          </cell>
          <cell r="AH39">
            <v>-1345.2486605787053</v>
          </cell>
          <cell r="AI39">
            <v>-16139.212380683104</v>
          </cell>
          <cell r="AJ39">
            <v>-11822.356416466078</v>
          </cell>
          <cell r="AK39">
            <v>-8870.7953172831858</v>
          </cell>
          <cell r="AL39">
            <v>-17008.454252814074</v>
          </cell>
          <cell r="AM39">
            <v>-12872.675898568839</v>
          </cell>
          <cell r="AN39">
            <v>-8441.9702575026022</v>
          </cell>
          <cell r="AO39">
            <v>-11271.791313365966</v>
          </cell>
          <cell r="AP39">
            <v>-4097.8423676279936</v>
          </cell>
          <cell r="AQ39">
            <v>-13204.081872046816</v>
          </cell>
          <cell r="AR39">
            <v>-11925.229185991924</v>
          </cell>
          <cell r="AS39">
            <v>-11552.551513804521</v>
          </cell>
          <cell r="AT39">
            <v>-23896.014921195318</v>
          </cell>
          <cell r="AU39">
            <v>-17932.697553599075</v>
          </cell>
          <cell r="AV39">
            <v>-7258.5313158826757</v>
          </cell>
          <cell r="AW39">
            <v>-9030.1884901089234</v>
          </cell>
          <cell r="AX39">
            <v>-12120.912823018316</v>
          </cell>
          <cell r="AY39">
            <v>-4544.4348326361742</v>
          </cell>
          <cell r="AZ39">
            <v>-13900.131460876801</v>
          </cell>
          <cell r="BA39">
            <v>-12678.425692749524</v>
          </cell>
          <cell r="BB39">
            <v>-7407.7006427938841</v>
          </cell>
          <cell r="BC39">
            <v>-18585.207074835034</v>
          </cell>
          <cell r="BD39">
            <v>-13647.731901640658</v>
          </cell>
          <cell r="BE39">
            <v>-11266.583403934423</v>
          </cell>
          <cell r="BF39">
            <v>-7861.6467621413303</v>
          </cell>
          <cell r="BG39">
            <v>-5654.6027508063944</v>
          </cell>
          <cell r="BH39">
            <v>-10342.222932850575</v>
          </cell>
          <cell r="BI39">
            <v>-2367.0587637065</v>
          </cell>
          <cell r="BJ39">
            <v>-14538.584579188328</v>
          </cell>
          <cell r="BK39">
            <v>-9831.8222159010911</v>
          </cell>
          <cell r="BL39">
            <v>-7353.8689537867067</v>
          </cell>
          <cell r="BM39">
            <v>-18656.360951037332</v>
          </cell>
          <cell r="BN39">
            <v>-15443.603951432469</v>
          </cell>
          <cell r="BO39">
            <v>-297.87212610429231</v>
          </cell>
          <cell r="BP39">
            <v>-160.79388446915456</v>
          </cell>
          <cell r="BQ39">
            <v>-540.34399073068903</v>
          </cell>
          <cell r="BR39">
            <v>-18.638366555102625</v>
          </cell>
          <cell r="BS39">
            <v>-707.29547589652771</v>
          </cell>
          <cell r="BT39">
            <v>-413.27785131615599</v>
          </cell>
          <cell r="BU39">
            <v>-266.66207962422334</v>
          </cell>
          <cell r="BV39">
            <v>-657.31491942614502</v>
          </cell>
          <cell r="BW39">
            <v>-678.58922332947361</v>
          </cell>
          <cell r="BX39">
            <v>-3163.9042035744428</v>
          </cell>
          <cell r="BY39">
            <v>-1926.8133322720842</v>
          </cell>
          <cell r="BZ39">
            <v>-4884.0430188015644</v>
          </cell>
          <cell r="CA39">
            <v>-13.30955839435228</v>
          </cell>
          <cell r="CB39">
            <v>-6152.2719311318197</v>
          </cell>
          <cell r="CC39">
            <v>-2200.0137447183351</v>
          </cell>
          <cell r="CD39">
            <v>-798.16914550590536</v>
          </cell>
          <cell r="CE39">
            <v>-4280.3622219808976</v>
          </cell>
          <cell r="CF39">
            <v>-4187.0750611407184</v>
          </cell>
          <cell r="CG39">
            <v>-8373.5249295393787</v>
          </cell>
          <cell r="CH39">
            <v>-11791.858767624924</v>
          </cell>
          <cell r="CI39">
            <v>-3031.6458575776924</v>
          </cell>
          <cell r="CJ39">
            <v>-13493.737324996293</v>
          </cell>
          <cell r="CK39">
            <v>-11999.849921726738</v>
          </cell>
          <cell r="CL39">
            <v>-11398.71320429723</v>
          </cell>
          <cell r="CM39">
            <v>-23597.227785566374</v>
          </cell>
          <cell r="CN39">
            <v>-18435.709921673748</v>
          </cell>
          <cell r="CO39">
            <v>-15585.631036555045</v>
          </cell>
          <cell r="CP39">
            <v>-296.42594122979619</v>
          </cell>
          <cell r="CQ39">
            <v>1185.5875460638424</v>
          </cell>
          <cell r="CR39">
            <v>-2841.6517493551974</v>
          </cell>
          <cell r="CS39">
            <v>3484.9670590826395</v>
          </cell>
          <cell r="CT39">
            <v>-4904.1839273900914</v>
          </cell>
          <cell r="CU39">
            <v>-2104.0396173421113</v>
          </cell>
          <cell r="CV39">
            <v>48.849019399766476</v>
          </cell>
          <cell r="CW39">
            <v>-4796.5198103038601</v>
          </cell>
          <cell r="CX39">
            <v>-2731.726450965677</v>
          </cell>
          <cell r="CY39">
            <v>-2375.2921006830256</v>
          </cell>
          <cell r="CZ39">
            <v>-3199.8946143485555</v>
          </cell>
          <cell r="DA39">
            <v>-2108.3787630837232</v>
          </cell>
          <cell r="DB39">
            <v>-1187.8261695366684</v>
          </cell>
          <cell r="DC39">
            <v>-4018.0593212248386</v>
          </cell>
          <cell r="DD39">
            <v>-3343.6625218423092</v>
          </cell>
          <cell r="DE39">
            <v>-1713.750826807141</v>
          </cell>
          <cell r="DF39">
            <v>-6187.8179510685532</v>
          </cell>
          <cell r="DG39">
            <v>-4635.9318990661286</v>
          </cell>
          <cell r="DH39">
            <v>-944.57544232609746</v>
          </cell>
          <cell r="DI39">
            <v>-186.81458930349226</v>
          </cell>
          <cell r="DJ39">
            <v>-2710.6604176542382</v>
          </cell>
          <cell r="DK39">
            <v>574.010798192317</v>
          </cell>
          <cell r="DL39">
            <v>-4094.7701253584582</v>
          </cell>
          <cell r="DM39">
            <v>-2421.9597188214298</v>
          </cell>
          <cell r="DN39">
            <v>-1701.536649361052</v>
          </cell>
          <cell r="DO39">
            <v>-4085.9927166047746</v>
          </cell>
          <cell r="DP39">
            <v>-4205.4538345836154</v>
          </cell>
        </row>
        <row r="40">
          <cell r="D40">
            <v>5811.397303241285</v>
          </cell>
          <cell r="E40">
            <v>6457.3672601824801</v>
          </cell>
          <cell r="F40">
            <v>9456.9479000749234</v>
          </cell>
          <cell r="G40">
            <v>8593.0299155789817</v>
          </cell>
          <cell r="H40">
            <v>15379.008817383425</v>
          </cell>
          <cell r="I40">
            <v>16986.686920649041</v>
          </cell>
          <cell r="J40">
            <v>17627.097970931794</v>
          </cell>
          <cell r="K40">
            <v>9092.594451322997</v>
          </cell>
          <cell r="L40">
            <v>13306.009666207538</v>
          </cell>
          <cell r="M40">
            <v>113400.329</v>
          </cell>
          <cell r="N40">
            <v>142756.75099999999</v>
          </cell>
          <cell r="O40">
            <v>162168.68799999999</v>
          </cell>
          <cell r="P40">
            <v>265143.22200000001</v>
          </cell>
          <cell r="Q40">
            <v>205545.31200000001</v>
          </cell>
          <cell r="R40">
            <v>242419.05</v>
          </cell>
          <cell r="S40">
            <v>281857.07400000002</v>
          </cell>
          <cell r="T40">
            <v>184943.19</v>
          </cell>
          <cell r="U40">
            <v>100509.84370730951</v>
          </cell>
          <cell r="V40">
            <v>1228.2871892387286</v>
          </cell>
          <cell r="W40">
            <v>1055.936469291812</v>
          </cell>
          <cell r="X40">
            <v>1145.3592386542734</v>
          </cell>
          <cell r="Y40">
            <v>1424.5201388838786</v>
          </cell>
          <cell r="Z40">
            <v>1852.4222528965554</v>
          </cell>
          <cell r="AA40">
            <v>2080.6900839966647</v>
          </cell>
          <cell r="AB40">
            <v>1702.1415530858681</v>
          </cell>
          <cell r="AC40">
            <v>2050.3032196404547</v>
          </cell>
          <cell r="AD40">
            <v>2191.4166606944236</v>
          </cell>
          <cell r="AE40">
            <v>17353.229584576624</v>
          </cell>
          <cell r="AF40">
            <v>22589.549406529604</v>
          </cell>
          <cell r="AG40">
            <v>22341.150712672181</v>
          </cell>
          <cell r="AH40">
            <v>24747.359273293627</v>
          </cell>
          <cell r="AI40">
            <v>26605.340689109071</v>
          </cell>
          <cell r="AJ40">
            <v>21204.022326547009</v>
          </cell>
          <cell r="AK40">
            <v>19212.734713118363</v>
          </cell>
          <cell r="AL40">
            <v>16707.512322756425</v>
          </cell>
          <cell r="AM40">
            <v>13761.774344794956</v>
          </cell>
          <cell r="AN40">
            <v>52360.437110416395</v>
          </cell>
          <cell r="AO40">
            <v>54779.78980938044</v>
          </cell>
          <cell r="AP40">
            <v>60449.547557111036</v>
          </cell>
          <cell r="AQ40">
            <v>81605.873027849346</v>
          </cell>
          <cell r="AR40">
            <v>45158.498789112658</v>
          </cell>
          <cell r="AS40">
            <v>92326.980940234673</v>
          </cell>
          <cell r="AT40">
            <v>101166.12037182666</v>
          </cell>
          <cell r="AU40">
            <v>137593.3726374658</v>
          </cell>
          <cell r="AV40">
            <v>99647.94372222884</v>
          </cell>
          <cell r="AW40">
            <v>40059.229407058483</v>
          </cell>
          <cell r="AX40">
            <v>44413.004823887815</v>
          </cell>
          <cell r="AY40">
            <v>36750.009761860078</v>
          </cell>
          <cell r="AZ40">
            <v>45698.104153985012</v>
          </cell>
          <cell r="BA40">
            <v>64028.869757319102</v>
          </cell>
          <cell r="BB40">
            <v>70962.406559335228</v>
          </cell>
          <cell r="BC40">
            <v>88430.735460285316</v>
          </cell>
          <cell r="BD40">
            <v>97808.104674695976</v>
          </cell>
          <cell r="BE40">
            <v>85974.158350401849</v>
          </cell>
          <cell r="BF40">
            <v>2755.7807227411513</v>
          </cell>
          <cell r="BG40">
            <v>4344.4786834841061</v>
          </cell>
          <cell r="BH40">
            <v>4768.7046242727492</v>
          </cell>
          <cell r="BI40">
            <v>67035.294440937461</v>
          </cell>
          <cell r="BJ40">
            <v>68972.523217758819</v>
          </cell>
          <cell r="BK40">
            <v>27375.56526875031</v>
          </cell>
          <cell r="BL40">
            <v>22439.894534045634</v>
          </cell>
          <cell r="BM40">
            <v>18600.608455874783</v>
          </cell>
          <cell r="BN40">
            <v>14609.35654482786</v>
          </cell>
          <cell r="BO40">
            <v>1047.0981824090129</v>
          </cell>
          <cell r="BP40">
            <v>934.15496715418317</v>
          </cell>
          <cell r="BQ40">
            <v>811.2715946757063</v>
          </cell>
          <cell r="BR40">
            <v>1192.5054792030178</v>
          </cell>
          <cell r="BS40">
            <v>2247.1866927293768</v>
          </cell>
          <cell r="BT40">
            <v>3145.9176768365387</v>
          </cell>
          <cell r="BU40">
            <v>2298.9520251124841</v>
          </cell>
          <cell r="BV40">
            <v>3043.935202727776</v>
          </cell>
          <cell r="BW40">
            <v>3125.4039719925122</v>
          </cell>
          <cell r="BX40">
            <v>13496.208954137333</v>
          </cell>
          <cell r="BY40">
            <v>14319.49214168533</v>
          </cell>
          <cell r="BZ40">
            <v>15016.645010074513</v>
          </cell>
          <cell r="CA40">
            <v>14635.87892144087</v>
          </cell>
          <cell r="CB40">
            <v>18020.547160006587</v>
          </cell>
          <cell r="CC40">
            <v>19705.472133128569</v>
          </cell>
          <cell r="CD40">
            <v>24257.722425638854</v>
          </cell>
          <cell r="CE40">
            <v>27033.0895281382</v>
          </cell>
          <cell r="CF40">
            <v>28926.804096371641</v>
          </cell>
          <cell r="CG40">
            <v>28924.894756403697</v>
          </cell>
          <cell r="CH40">
            <v>31673.74935421424</v>
          </cell>
          <cell r="CI40">
            <v>29444.183576021394</v>
          </cell>
          <cell r="CJ40">
            <v>39958.306119236862</v>
          </cell>
          <cell r="CK40">
            <v>62183.607415753446</v>
          </cell>
          <cell r="CL40">
            <v>81313.600078868883</v>
          </cell>
          <cell r="CM40">
            <v>103111.6633279762</v>
          </cell>
          <cell r="CN40">
            <v>83591.766207399793</v>
          </cell>
          <cell r="CO40">
            <v>80136.950781781983</v>
          </cell>
          <cell r="CP40">
            <v>15030.500640708491</v>
          </cell>
          <cell r="CQ40">
            <v>16366.455999276728</v>
          </cell>
          <cell r="CR40">
            <v>21771.505984020674</v>
          </cell>
          <cell r="CS40">
            <v>28548.587324503631</v>
          </cell>
          <cell r="CT40">
            <v>27747.966018298783</v>
          </cell>
          <cell r="CU40">
            <v>31126.313712706989</v>
          </cell>
          <cell r="CV40">
            <v>34566.755630211497</v>
          </cell>
          <cell r="CW40">
            <v>40506.632172012636</v>
          </cell>
          <cell r="CX40">
            <v>29597.177868022449</v>
          </cell>
          <cell r="CY40">
            <v>9650.5940789989199</v>
          </cell>
          <cell r="CZ40">
            <v>10020.783445269963</v>
          </cell>
          <cell r="DA40">
            <v>8802.1654928967055</v>
          </cell>
          <cell r="DB40">
            <v>15556.742599887755</v>
          </cell>
          <cell r="DC40">
            <v>19419.316522710134</v>
          </cell>
          <cell r="DD40">
            <v>19333.79527091459</v>
          </cell>
          <cell r="DE40">
            <v>14285.251357701709</v>
          </cell>
          <cell r="DF40">
            <v>11713.085505661415</v>
          </cell>
          <cell r="DG40">
            <v>10214.18691024219</v>
          </cell>
          <cell r="DH40">
            <v>6332.2354843031053</v>
          </cell>
          <cell r="DI40">
            <v>4130.0853413843242</v>
          </cell>
          <cell r="DJ40">
            <v>7390.5972068513584</v>
          </cell>
          <cell r="DK40">
            <v>8927.6587473429736</v>
          </cell>
          <cell r="DL40">
            <v>9208.3111197720755</v>
          </cell>
          <cell r="DM40">
            <v>12250.797690994748</v>
          </cell>
          <cell r="DN40">
            <v>14593.695924961658</v>
          </cell>
          <cell r="DO40">
            <v>16826.614875365452</v>
          </cell>
          <cell r="DP40">
            <v>18435.303673369701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-508.233</v>
          </cell>
          <cell r="N41">
            <v>-1192.0050000000001</v>
          </cell>
          <cell r="O41">
            <v>-1318.415</v>
          </cell>
          <cell r="P41">
            <v>-8670.9169999999995</v>
          </cell>
          <cell r="Q41">
            <v>-565.00300000000004</v>
          </cell>
          <cell r="R41">
            <v>-405.26600000000002</v>
          </cell>
          <cell r="S41">
            <v>-676.35400000000004</v>
          </cell>
          <cell r="T41">
            <v>-303.35599999999999</v>
          </cell>
          <cell r="U41">
            <v>-112.96337346004945</v>
          </cell>
          <cell r="V41">
            <v>-7.3801801472070574</v>
          </cell>
          <cell r="W41">
            <v>-7.8061117333141086</v>
          </cell>
          <cell r="X41">
            <v>-0.34262050558626206</v>
          </cell>
          <cell r="Y41">
            <v>-3.8510203171037811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-1260.0403375407593</v>
          </cell>
          <cell r="AF41">
            <v>-1154.58679171263</v>
          </cell>
          <cell r="AG41">
            <v>-1637.2181280676289</v>
          </cell>
          <cell r="AH41">
            <v>-1834.7760462742567</v>
          </cell>
          <cell r="AI41">
            <v>-1037.8553983203558</v>
          </cell>
          <cell r="AJ41">
            <v>-542.59118304215747</v>
          </cell>
          <cell r="AK41">
            <v>-591.12982830721751</v>
          </cell>
          <cell r="AL41">
            <v>-510.51678352412819</v>
          </cell>
          <cell r="AM41">
            <v>-422.73553482294017</v>
          </cell>
          <cell r="AN41">
            <v>-2276.5224706849194</v>
          </cell>
          <cell r="AO41">
            <v>-1895.4106963333811</v>
          </cell>
          <cell r="AP41">
            <v>-3390.8374404983438</v>
          </cell>
          <cell r="AQ41">
            <v>-3814.7471264789647</v>
          </cell>
          <cell r="AR41">
            <v>-14422.636241843076</v>
          </cell>
          <cell r="AS41">
            <v>-10147.27661062072</v>
          </cell>
          <cell r="AT41">
            <v>-53.375535201021748</v>
          </cell>
          <cell r="AU41">
            <v>-5799.2290222942665</v>
          </cell>
          <cell r="AV41">
            <v>-4695.3851841718079</v>
          </cell>
          <cell r="AW41">
            <v>-2076.1107875807752</v>
          </cell>
          <cell r="AX41">
            <v>-6373.1826154962182</v>
          </cell>
          <cell r="AY41">
            <v>-11660.830691224382</v>
          </cell>
          <cell r="AZ41">
            <v>-9395.7877951666069</v>
          </cell>
          <cell r="BA41">
            <v>-8755.2528102343858</v>
          </cell>
          <cell r="BB41">
            <v>0</v>
          </cell>
          <cell r="BC41">
            <v>-1772.5219678227852</v>
          </cell>
          <cell r="BD41">
            <v>0</v>
          </cell>
          <cell r="BE41">
            <v>-692.71329446328684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-279.59512151361861</v>
          </cell>
          <cell r="BM41">
            <v>-501.03270693650109</v>
          </cell>
          <cell r="BN41">
            <v>0</v>
          </cell>
          <cell r="BO41">
            <v>0</v>
          </cell>
          <cell r="BP41">
            <v>0</v>
          </cell>
          <cell r="BQ41">
            <v>-6.2421364521392588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-510.84044635763115</v>
          </cell>
          <cell r="BY41">
            <v>-454.42965618407516</v>
          </cell>
          <cell r="BZ41">
            <v>-338.59910419080677</v>
          </cell>
          <cell r="CA41">
            <v>-98.355398690278932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-17.625238105229386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-241.36320396122377</v>
          </cell>
          <cell r="CW41">
            <v>-747.72981359074083</v>
          </cell>
          <cell r="CX41">
            <v>0</v>
          </cell>
          <cell r="CY41">
            <v>0</v>
          </cell>
          <cell r="CZ41">
            <v>-114.65013035593223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217.702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</row>
        <row r="42">
          <cell r="D42">
            <v>127926.05316342346</v>
          </cell>
          <cell r="E42">
            <v>132145.94268388094</v>
          </cell>
          <cell r="F42">
            <v>137463.23371376342</v>
          </cell>
          <cell r="G42">
            <v>144463.46214112066</v>
          </cell>
          <cell r="H42">
            <v>154115.8079600544</v>
          </cell>
          <cell r="I42">
            <v>166784.27395031368</v>
          </cell>
          <cell r="J42">
            <v>180863.03482650415</v>
          </cell>
          <cell r="K42">
            <v>183199.40838279747</v>
          </cell>
          <cell r="L42">
            <v>190757.87960681444</v>
          </cell>
          <cell r="M42">
            <v>919231.27</v>
          </cell>
          <cell r="N42">
            <v>1053774.5900000001</v>
          </cell>
          <cell r="O42">
            <v>1195545.3419999999</v>
          </cell>
          <cell r="P42">
            <v>1456228.2509999999</v>
          </cell>
          <cell r="Q42">
            <v>1633724.173</v>
          </cell>
          <cell r="R42">
            <v>1905234.483</v>
          </cell>
          <cell r="S42">
            <v>2242600.284</v>
          </cell>
          <cell r="T42">
            <v>2439972.7170000002</v>
          </cell>
          <cell r="U42">
            <v>2533916.6978229461</v>
          </cell>
          <cell r="V42">
            <v>14907.314307191282</v>
          </cell>
          <cell r="W42">
            <v>15851.907038771229</v>
          </cell>
          <cell r="X42">
            <v>16559.546741212198</v>
          </cell>
          <cell r="Y42">
            <v>18004.506590028577</v>
          </cell>
          <cell r="Z42">
            <v>19419.179960413381</v>
          </cell>
          <cell r="AA42">
            <v>21137.664598571082</v>
          </cell>
          <cell r="AB42">
            <v>22612.088243778155</v>
          </cell>
          <cell r="AC42">
            <v>24073.841178978102</v>
          </cell>
          <cell r="AD42">
            <v>25671.982645048181</v>
          </cell>
          <cell r="AE42">
            <v>394345.44845622184</v>
          </cell>
          <cell r="AF42">
            <v>414344.1069772694</v>
          </cell>
          <cell r="AG42">
            <v>426387.81089128274</v>
          </cell>
          <cell r="AH42">
            <v>447955.14545772347</v>
          </cell>
          <cell r="AI42">
            <v>457383.41836782906</v>
          </cell>
          <cell r="AJ42">
            <v>466222.49309486785</v>
          </cell>
          <cell r="AK42">
            <v>475973.30266239581</v>
          </cell>
          <cell r="AL42">
            <v>475161.84394881403</v>
          </cell>
          <cell r="AM42">
            <v>475628.20686021727</v>
          </cell>
          <cell r="AN42">
            <v>405738.28071732126</v>
          </cell>
          <cell r="AO42">
            <v>447350.86851700227</v>
          </cell>
          <cell r="AP42">
            <v>500311.73626598698</v>
          </cell>
          <cell r="AQ42">
            <v>564898.78029531066</v>
          </cell>
          <cell r="AR42">
            <v>583709.41365658818</v>
          </cell>
          <cell r="AS42">
            <v>654336.56647239765</v>
          </cell>
          <cell r="AT42">
            <v>731553.29638782796</v>
          </cell>
          <cell r="AU42">
            <v>845414.74244940048</v>
          </cell>
          <cell r="AV42">
            <v>932736.2900311267</v>
          </cell>
          <cell r="AW42">
            <v>440302.68970579666</v>
          </cell>
          <cell r="AX42">
            <v>466221.59909116989</v>
          </cell>
          <cell r="AY42">
            <v>486766.34332916944</v>
          </cell>
          <cell r="AZ42">
            <v>509168.52822711098</v>
          </cell>
          <cell r="BA42">
            <v>551763.7194814462</v>
          </cell>
          <cell r="BB42">
            <v>615318.42539798759</v>
          </cell>
          <cell r="BC42">
            <v>683391.43181561492</v>
          </cell>
          <cell r="BD42">
            <v>767551.80458867038</v>
          </cell>
          <cell r="BE42">
            <v>841566.66624067468</v>
          </cell>
          <cell r="BF42">
            <v>433971.53037055925</v>
          </cell>
          <cell r="BG42">
            <v>432661.40630323696</v>
          </cell>
          <cell r="BH42">
            <v>427087.88799465913</v>
          </cell>
          <cell r="BI42">
            <v>491756.12367189006</v>
          </cell>
          <cell r="BJ42">
            <v>562942.1186445877</v>
          </cell>
          <cell r="BK42">
            <v>580485.86169743689</v>
          </cell>
          <cell r="BL42">
            <v>595292.29215618223</v>
          </cell>
          <cell r="BM42">
            <v>594735.50695408322</v>
          </cell>
          <cell r="BN42">
            <v>593901.25954747864</v>
          </cell>
          <cell r="BO42">
            <v>17503.355574145342</v>
          </cell>
          <cell r="BP42">
            <v>18276.716656830373</v>
          </cell>
          <cell r="BQ42">
            <v>18541.402124323249</v>
          </cell>
          <cell r="BR42">
            <v>19715.269236971162</v>
          </cell>
          <cell r="BS42">
            <v>20359.254284127859</v>
          </cell>
          <cell r="BT42">
            <v>23091.894109648245</v>
          </cell>
          <cell r="BU42">
            <v>25124.184055136499</v>
          </cell>
          <cell r="BV42">
            <v>27510.804338438131</v>
          </cell>
          <cell r="BW42">
            <v>29880.294956653477</v>
          </cell>
          <cell r="BX42">
            <v>142929.48546830661</v>
          </cell>
          <cell r="BY42">
            <v>154867.73462153578</v>
          </cell>
          <cell r="BZ42">
            <v>164661.73750861795</v>
          </cell>
          <cell r="CA42">
            <v>179185.95147297418</v>
          </cell>
          <cell r="CB42">
            <v>190479.41818221609</v>
          </cell>
          <cell r="CC42">
            <v>207984.87657062628</v>
          </cell>
          <cell r="CD42">
            <v>231444.42985075925</v>
          </cell>
          <cell r="CE42">
            <v>254197.15715691657</v>
          </cell>
          <cell r="CF42">
            <v>278405.69754386001</v>
          </cell>
          <cell r="CG42">
            <v>504343.85889910569</v>
          </cell>
          <cell r="CH42">
            <v>524225.74948569498</v>
          </cell>
          <cell r="CI42">
            <v>550638.2872041387</v>
          </cell>
          <cell r="CJ42">
            <v>577102.85599837929</v>
          </cell>
          <cell r="CK42">
            <v>627286.61349240597</v>
          </cell>
          <cell r="CL42">
            <v>697201.50036697765</v>
          </cell>
          <cell r="CM42">
            <v>776715.93590938754</v>
          </cell>
          <cell r="CN42">
            <v>841871.99219511368</v>
          </cell>
          <cell r="CO42">
            <v>906423.31194034056</v>
          </cell>
          <cell r="CP42">
            <v>182352.07091241854</v>
          </cell>
          <cell r="CQ42">
            <v>199886.48921965386</v>
          </cell>
          <cell r="CR42">
            <v>218816.34345431934</v>
          </cell>
          <cell r="CS42">
            <v>250849.89783790562</v>
          </cell>
          <cell r="CT42">
            <v>281655.60840845492</v>
          </cell>
          <cell r="CU42">
            <v>310677.88250381977</v>
          </cell>
          <cell r="CV42">
            <v>345052.12394946977</v>
          </cell>
          <cell r="CW42">
            <v>380014.50649758783</v>
          </cell>
          <cell r="CX42">
            <v>406879.95791464462</v>
          </cell>
          <cell r="CY42">
            <v>143015.90884638618</v>
          </cell>
          <cell r="CZ42">
            <v>149836.79767730759</v>
          </cell>
          <cell r="DA42">
            <v>156530.58440712059</v>
          </cell>
          <cell r="DB42">
            <v>170899.50083747169</v>
          </cell>
          <cell r="DC42">
            <v>186300.75803895699</v>
          </cell>
          <cell r="DD42">
            <v>202290.89078802927</v>
          </cell>
          <cell r="DE42">
            <v>214862.39131892382</v>
          </cell>
          <cell r="DF42">
            <v>220387.65887351666</v>
          </cell>
          <cell r="DG42">
            <v>226183.61588469273</v>
          </cell>
          <cell r="DH42">
            <v>99931.468323778026</v>
          </cell>
          <cell r="DI42">
            <v>103874.73907585886</v>
          </cell>
          <cell r="DJ42">
            <v>108554.67586505596</v>
          </cell>
          <cell r="DK42">
            <v>118056.34541059127</v>
          </cell>
          <cell r="DL42">
            <v>123169.88640500487</v>
          </cell>
          <cell r="DM42">
            <v>132998.72437717821</v>
          </cell>
          <cell r="DN42">
            <v>145890.88365277881</v>
          </cell>
          <cell r="DO42">
            <v>158631.50581153948</v>
          </cell>
          <cell r="DP42">
            <v>172861.35565032557</v>
          </cell>
        </row>
        <row r="44">
          <cell r="D44">
            <v>29921.233199263163</v>
          </cell>
          <cell r="E44">
            <v>29892.065929208453</v>
          </cell>
          <cell r="F44">
            <v>29505.150079836916</v>
          </cell>
          <cell r="G44">
            <v>28691.708115439818</v>
          </cell>
          <cell r="H44">
            <v>28413.269829056237</v>
          </cell>
          <cell r="I44">
            <v>35451.44152142133</v>
          </cell>
          <cell r="J44">
            <v>41459.469199355204</v>
          </cell>
          <cell r="K44">
            <v>47651.384414009925</v>
          </cell>
          <cell r="L44">
            <v>50039.648111213712</v>
          </cell>
          <cell r="M44">
            <v>284317.23300000001</v>
          </cell>
          <cell r="N44">
            <v>320713.01</v>
          </cell>
          <cell r="O44">
            <v>369551.79800000001</v>
          </cell>
          <cell r="P44">
            <v>411930.76899999997</v>
          </cell>
          <cell r="Q44">
            <v>344758.80099999998</v>
          </cell>
          <cell r="R44">
            <v>416805.35399999999</v>
          </cell>
          <cell r="S44">
            <v>487487.46399999998</v>
          </cell>
          <cell r="T44">
            <v>555401.87</v>
          </cell>
          <cell r="U44">
            <v>578518.92528789525</v>
          </cell>
          <cell r="V44">
            <v>6256.7030778193794</v>
          </cell>
          <cell r="W44">
            <v>6708.9510344200207</v>
          </cell>
          <cell r="X44">
            <v>7134.0595585343781</v>
          </cell>
          <cell r="Y44">
            <v>7452.5287351987354</v>
          </cell>
          <cell r="Z44">
            <v>8186.8452281690998</v>
          </cell>
          <cell r="AA44">
            <v>8739.4902125432309</v>
          </cell>
          <cell r="AB44">
            <v>9512.8843366103229</v>
          </cell>
          <cell r="AC44">
            <v>10176.440215009792</v>
          </cell>
          <cell r="AD44">
            <v>10830.233823534625</v>
          </cell>
          <cell r="AE44">
            <v>109471.6113789588</v>
          </cell>
          <cell r="AF44">
            <v>118326.75190425984</v>
          </cell>
          <cell r="AG44">
            <v>138592.0892095688</v>
          </cell>
          <cell r="AH44">
            <v>160986.65444611348</v>
          </cell>
          <cell r="AI44">
            <v>171781.54085719722</v>
          </cell>
          <cell r="AJ44">
            <v>175633.5487039338</v>
          </cell>
          <cell r="AK44">
            <v>178277.52379709348</v>
          </cell>
          <cell r="AL44">
            <v>195684.15035447729</v>
          </cell>
          <cell r="AM44">
            <v>207638.28466914129</v>
          </cell>
          <cell r="AN44">
            <v>124440.88186553463</v>
          </cell>
          <cell r="AO44">
            <v>152904.54976151072</v>
          </cell>
          <cell r="AP44">
            <v>163876.03710820733</v>
          </cell>
          <cell r="AQ44">
            <v>175753.98906328235</v>
          </cell>
          <cell r="AR44">
            <v>200882.2928267339</v>
          </cell>
          <cell r="AS44">
            <v>264761.13426553807</v>
          </cell>
          <cell r="AT44">
            <v>312420.90706739028</v>
          </cell>
          <cell r="AU44">
            <v>340001.42013218271</v>
          </cell>
          <cell r="AV44">
            <v>356982.0710833976</v>
          </cell>
          <cell r="AW44">
            <v>755734.32465605042</v>
          </cell>
          <cell r="AX44">
            <v>768067.14073663438</v>
          </cell>
          <cell r="AY44">
            <v>823619.00013690116</v>
          </cell>
          <cell r="AZ44">
            <v>890663.89265776041</v>
          </cell>
          <cell r="BA44">
            <v>949210.60639430641</v>
          </cell>
          <cell r="BB44">
            <v>1003820.641305554</v>
          </cell>
          <cell r="BC44">
            <v>1032367.7556243647</v>
          </cell>
          <cell r="BD44">
            <v>1027050.1664232116</v>
          </cell>
          <cell r="BE44">
            <v>1049831.3546274833</v>
          </cell>
          <cell r="BF44">
            <v>401324.52983105037</v>
          </cell>
          <cell r="BG44">
            <v>400461.12286924955</v>
          </cell>
          <cell r="BH44">
            <v>416483.95241192594</v>
          </cell>
          <cell r="BI44">
            <v>437235.55248977721</v>
          </cell>
          <cell r="BJ44">
            <v>468016.04678976932</v>
          </cell>
          <cell r="BK44">
            <v>517656.86866956879</v>
          </cell>
          <cell r="BL44">
            <v>614605.55911753618</v>
          </cell>
          <cell r="BM44">
            <v>701423.75063278072</v>
          </cell>
          <cell r="BN44">
            <v>783662.86954423611</v>
          </cell>
          <cell r="BO44">
            <v>39124.403627127343</v>
          </cell>
          <cell r="BP44">
            <v>45097.030425401026</v>
          </cell>
          <cell r="BQ44">
            <v>53222.888016218749</v>
          </cell>
          <cell r="BR44">
            <v>57791.287436870851</v>
          </cell>
          <cell r="BS44">
            <v>68363.857527088592</v>
          </cell>
          <cell r="BT44">
            <v>66659.610139200595</v>
          </cell>
          <cell r="BU44">
            <v>77672.933468308125</v>
          </cell>
          <cell r="BV44">
            <v>86592.878799004306</v>
          </cell>
          <cell r="BW44">
            <v>97348.528424983888</v>
          </cell>
          <cell r="BX44">
            <v>92587.861837822071</v>
          </cell>
          <cell r="BY44">
            <v>99419.519104530089</v>
          </cell>
          <cell r="BZ44">
            <v>107723.5788713113</v>
          </cell>
          <cell r="CA44">
            <v>114536.1344049139</v>
          </cell>
          <cell r="CB44">
            <v>124239.12309590749</v>
          </cell>
          <cell r="CC44">
            <v>132494.51009313119</v>
          </cell>
          <cell r="CD44">
            <v>144671.03370530091</v>
          </cell>
          <cell r="CE44">
            <v>160989.13278664893</v>
          </cell>
          <cell r="CF44">
            <v>176446.08822092865</v>
          </cell>
          <cell r="CG44">
            <v>91726.651994205022</v>
          </cell>
          <cell r="CH44">
            <v>95430.924305787586</v>
          </cell>
          <cell r="CI44">
            <v>98639.311228327802</v>
          </cell>
          <cell r="CJ44">
            <v>103277.63766407149</v>
          </cell>
          <cell r="CK44">
            <v>108785.12927471807</v>
          </cell>
          <cell r="CL44">
            <v>118207.5297466225</v>
          </cell>
          <cell r="CM44">
            <v>127958.7270277655</v>
          </cell>
          <cell r="CN44">
            <v>132484.08441814705</v>
          </cell>
          <cell r="CO44">
            <v>139287.71231240264</v>
          </cell>
          <cell r="CP44">
            <v>50331.694151284792</v>
          </cell>
          <cell r="CQ44">
            <v>54264.625999911928</v>
          </cell>
          <cell r="CR44">
            <v>58077.873652147216</v>
          </cell>
          <cell r="CS44">
            <v>65365.073443158981</v>
          </cell>
          <cell r="CT44">
            <v>75624.319510110901</v>
          </cell>
          <cell r="CU44">
            <v>69050.053765424556</v>
          </cell>
          <cell r="CV44">
            <v>76538.354547959505</v>
          </cell>
          <cell r="CW44">
            <v>91950.500488288526</v>
          </cell>
          <cell r="CX44">
            <v>112685.97563002416</v>
          </cell>
          <cell r="CY44">
            <v>5609.3905954361489</v>
          </cell>
          <cell r="CZ44">
            <v>7464.1433574790335</v>
          </cell>
          <cell r="DA44">
            <v>8534.5383962481155</v>
          </cell>
          <cell r="DB44">
            <v>8859.3361773884026</v>
          </cell>
          <cell r="DC44">
            <v>8977.1462210930968</v>
          </cell>
          <cell r="DD44">
            <v>8968.131039334181</v>
          </cell>
          <cell r="DE44">
            <v>9120.6955107936392</v>
          </cell>
          <cell r="DF44">
            <v>10224.832540120591</v>
          </cell>
          <cell r="DG44">
            <v>11535.869916851978</v>
          </cell>
          <cell r="DH44">
            <v>126765.93632482042</v>
          </cell>
          <cell r="DI44">
            <v>143838.54548343024</v>
          </cell>
          <cell r="DJ44">
            <v>165746.94144656957</v>
          </cell>
          <cell r="DK44">
            <v>173665.52849230831</v>
          </cell>
          <cell r="DL44">
            <v>197001.16072576426</v>
          </cell>
          <cell r="DM44">
            <v>217097.04849497179</v>
          </cell>
          <cell r="DN44">
            <v>227271.85138325623</v>
          </cell>
          <cell r="DO44">
            <v>258734.54311682782</v>
          </cell>
          <cell r="DP44">
            <v>274952.32945757767</v>
          </cell>
        </row>
        <row r="45">
          <cell r="D45">
            <v>820.41237323293569</v>
          </cell>
          <cell r="E45">
            <v>1096.5274532446183</v>
          </cell>
          <cell r="F45">
            <v>704.60059892147558</v>
          </cell>
          <cell r="G45">
            <v>1305.6792539708595</v>
          </cell>
          <cell r="H45">
            <v>526.74067348783603</v>
          </cell>
          <cell r="I45">
            <v>1031.4100473737371</v>
          </cell>
          <cell r="J45">
            <v>1436.596896758962</v>
          </cell>
          <cell r="K45">
            <v>847.34881281435798</v>
          </cell>
          <cell r="L45">
            <v>1240.8747891491582</v>
          </cell>
          <cell r="M45">
            <v>7706.9170000000004</v>
          </cell>
          <cell r="N45">
            <v>10910.084000000001</v>
          </cell>
          <cell r="O45">
            <v>9408.7080000000005</v>
          </cell>
          <cell r="P45">
            <v>16874.105</v>
          </cell>
          <cell r="Q45">
            <v>6813.3069999999998</v>
          </cell>
          <cell r="R45">
            <v>12248.766</v>
          </cell>
          <cell r="S45">
            <v>14829.976000000001</v>
          </cell>
          <cell r="T45">
            <v>10529.192999999999</v>
          </cell>
          <cell r="U45">
            <v>14654.057668283594</v>
          </cell>
          <cell r="V45">
            <v>189.33626920498821</v>
          </cell>
          <cell r="W45">
            <v>264.23772431961248</v>
          </cell>
          <cell r="X45">
            <v>132.87586846338991</v>
          </cell>
          <cell r="Y45">
            <v>371.21675288820916</v>
          </cell>
          <cell r="Z45">
            <v>102.19778776733558</v>
          </cell>
          <cell r="AA45">
            <v>243.62754447777849</v>
          </cell>
          <cell r="AB45">
            <v>334.84474583567709</v>
          </cell>
          <cell r="AC45">
            <v>203.93667765550705</v>
          </cell>
          <cell r="AD45">
            <v>234.05220443787945</v>
          </cell>
          <cell r="AE45">
            <v>2921.5047802580229</v>
          </cell>
          <cell r="AF45">
            <v>4186.9771342946342</v>
          </cell>
          <cell r="AG45">
            <v>3232.4685529928443</v>
          </cell>
          <cell r="AH45">
            <v>7007.1747345174044</v>
          </cell>
          <cell r="AI45">
            <v>3126.6168516401863</v>
          </cell>
          <cell r="AJ45">
            <v>4997.1708330778611</v>
          </cell>
          <cell r="AK45">
            <v>6042.4305574333102</v>
          </cell>
          <cell r="AL45">
            <v>3449.4813711441552</v>
          </cell>
          <cell r="AM45">
            <v>5087.1379743939624</v>
          </cell>
          <cell r="AN45">
            <v>3708.3382795929319</v>
          </cell>
          <cell r="AO45">
            <v>3730.8710141808615</v>
          </cell>
          <cell r="AP45">
            <v>6948.3439733879914</v>
          </cell>
          <cell r="AQ45">
            <v>4341.1235298630736</v>
          </cell>
          <cell r="AR45">
            <v>5805.4982626926103</v>
          </cell>
          <cell r="AS45">
            <v>8816.545771042418</v>
          </cell>
          <cell r="AT45">
            <v>4936.2503316647671</v>
          </cell>
          <cell r="AU45">
            <v>8500.0355033045689</v>
          </cell>
          <cell r="AV45">
            <v>10458.459113771414</v>
          </cell>
          <cell r="AW45">
            <v>22520.882874750303</v>
          </cell>
          <cell r="AX45">
            <v>18740.838233973882</v>
          </cell>
          <cell r="AY45">
            <v>34921.445605804605</v>
          </cell>
          <cell r="AZ45">
            <v>21999.398148646684</v>
          </cell>
          <cell r="BA45">
            <v>27432.186524795456</v>
          </cell>
          <cell r="BB45">
            <v>33427.227355474948</v>
          </cell>
          <cell r="BC45">
            <v>16311.410538864962</v>
          </cell>
          <cell r="BD45">
            <v>25676.254160580287</v>
          </cell>
          <cell r="BE45">
            <v>30760.058690585262</v>
          </cell>
          <cell r="BF45">
            <v>10731.714633574398</v>
          </cell>
          <cell r="BG45">
            <v>14194.910011350858</v>
          </cell>
          <cell r="BH45">
            <v>9718.7346085597892</v>
          </cell>
          <cell r="BI45">
            <v>19031.303725021946</v>
          </cell>
          <cell r="BJ45">
            <v>8518.4173539772273</v>
          </cell>
          <cell r="BK45">
            <v>14918.971843308564</v>
          </cell>
          <cell r="BL45">
            <v>20956.794342564641</v>
          </cell>
          <cell r="BM45">
            <v>12385.965898475293</v>
          </cell>
          <cell r="BN45">
            <v>19198.867628032516</v>
          </cell>
          <cell r="BO45">
            <v>1183.9571936682278</v>
          </cell>
          <cell r="BP45">
            <v>1776.1847764343438</v>
          </cell>
          <cell r="BQ45">
            <v>991.30619940292331</v>
          </cell>
          <cell r="BR45">
            <v>2878.6328546738932</v>
          </cell>
          <cell r="BS45">
            <v>862.24685169300051</v>
          </cell>
          <cell r="BT45">
            <v>2029.0443490995265</v>
          </cell>
          <cell r="BU45">
            <v>2949.6788635135149</v>
          </cell>
          <cell r="BV45">
            <v>1858.1129917676024</v>
          </cell>
          <cell r="BW45">
            <v>2103.7992390467984</v>
          </cell>
          <cell r="BX45">
            <v>2801.8335081596765</v>
          </cell>
          <cell r="BY45">
            <v>3915.7220475081735</v>
          </cell>
          <cell r="BZ45">
            <v>2006.4121947771639</v>
          </cell>
          <cell r="CA45">
            <v>5705.1416254654414</v>
          </cell>
          <cell r="CB45">
            <v>1572.0225195392982</v>
          </cell>
          <cell r="CC45">
            <v>3693.5005779224252</v>
          </cell>
          <cell r="CD45">
            <v>5092.2868182477432</v>
          </cell>
          <cell r="CE45">
            <v>3226.2351259849524</v>
          </cell>
          <cell r="CF45">
            <v>3813.1767591949128</v>
          </cell>
          <cell r="CG45">
            <v>2736.1716993290788</v>
          </cell>
          <cell r="CH45">
            <v>2324.6414866188402</v>
          </cell>
          <cell r="CI45">
            <v>4183.8767915786148</v>
          </cell>
          <cell r="CJ45">
            <v>2550.9576503025669</v>
          </cell>
          <cell r="CK45">
            <v>3143.8902360393531</v>
          </cell>
          <cell r="CL45">
            <v>3936.310740562531</v>
          </cell>
          <cell r="CM45">
            <v>2021.7478870386958</v>
          </cell>
          <cell r="CN45">
            <v>3315.2221807961846</v>
          </cell>
          <cell r="CO45">
            <v>4072.533363797897</v>
          </cell>
          <cell r="CP45">
            <v>1523.1049124185217</v>
          </cell>
          <cell r="CQ45">
            <v>2137.2583003970549</v>
          </cell>
          <cell r="CR45">
            <v>1081.7330352680012</v>
          </cell>
          <cell r="CS45">
            <v>3255.8895346844615</v>
          </cell>
          <cell r="CT45">
            <v>953.82024607346136</v>
          </cell>
          <cell r="CU45">
            <v>1924.8828748368785</v>
          </cell>
          <cell r="CV45">
            <v>2694.0794157100527</v>
          </cell>
          <cell r="CW45">
            <v>1842.6954005669063</v>
          </cell>
          <cell r="CX45">
            <v>3922.8509618312451</v>
          </cell>
          <cell r="CY45">
            <v>140.23476488590373</v>
          </cell>
          <cell r="CZ45">
            <v>154.50776749981603</v>
          </cell>
          <cell r="DA45">
            <v>252.62233652894423</v>
          </cell>
          <cell r="DB45">
            <v>326.90950494563208</v>
          </cell>
          <cell r="DC45">
            <v>189.41778526506437</v>
          </cell>
          <cell r="DD45">
            <v>237.6554725423558</v>
          </cell>
          <cell r="DE45">
            <v>328.34503838857097</v>
          </cell>
          <cell r="DF45">
            <v>166.66477040396563</v>
          </cell>
          <cell r="DG45">
            <v>288.39674792129944</v>
          </cell>
          <cell r="DH45">
            <v>3646.7995104214815</v>
          </cell>
          <cell r="DI45">
            <v>5396.3805396879143</v>
          </cell>
          <cell r="DJ45">
            <v>2947.2009744350544</v>
          </cell>
          <cell r="DK45">
            <v>8246.7509649566673</v>
          </cell>
          <cell r="DL45">
            <v>2371.0620493117945</v>
          </cell>
          <cell r="DM45">
            <v>6051.9343293379297</v>
          </cell>
          <cell r="DN45">
            <v>7994.9565215966786</v>
          </cell>
          <cell r="DO45">
            <v>5185.060984305107</v>
          </cell>
          <cell r="DP45">
            <v>5941.9953320890954</v>
          </cell>
        </row>
        <row r="46">
          <cell r="D46">
            <v>-1425.5461929110702</v>
          </cell>
          <cell r="E46">
            <v>-1483.4433026161562</v>
          </cell>
          <cell r="F46">
            <v>-1518.0425633185737</v>
          </cell>
          <cell r="G46">
            <v>-1584.1175403544403</v>
          </cell>
          <cell r="H46">
            <v>-1653.0685254126024</v>
          </cell>
          <cell r="I46">
            <v>-1890.9837929797129</v>
          </cell>
          <cell r="J46">
            <v>-2121.3615540644896</v>
          </cell>
          <cell r="K46">
            <v>-2371.0055469385329</v>
          </cell>
          <cell r="L46">
            <v>-2512.2733800086235</v>
          </cell>
          <cell r="M46">
            <v>-14622.021000000001</v>
          </cell>
          <cell r="N46">
            <v>-15976.592000000001</v>
          </cell>
          <cell r="O46">
            <v>-17707.005000000001</v>
          </cell>
          <cell r="P46">
            <v>-19282.952000000001</v>
          </cell>
          <cell r="Q46">
            <v>-12810.022999999999</v>
          </cell>
          <cell r="R46">
            <v>-14616.468000000001</v>
          </cell>
          <cell r="S46">
            <v>-16638.578000000001</v>
          </cell>
          <cell r="T46">
            <v>-18689.401000000002</v>
          </cell>
          <cell r="U46">
            <v>-19525.084300369403</v>
          </cell>
          <cell r="V46">
            <v>-286.55048753305778</v>
          </cell>
          <cell r="W46">
            <v>-310.83423718545475</v>
          </cell>
          <cell r="X46">
            <v>-329.71483292080575</v>
          </cell>
          <cell r="Y46">
            <v>-360.28484949657809</v>
          </cell>
          <cell r="Z46">
            <v>-383.22478036076876</v>
          </cell>
          <cell r="AA46">
            <v>-406.63602142131748</v>
          </cell>
          <cell r="AB46">
            <v>-437.32788009698601</v>
          </cell>
          <cell r="AC46">
            <v>-468.81034693210995</v>
          </cell>
          <cell r="AD46">
            <v>-496.99240262073494</v>
          </cell>
          <cell r="AE46">
            <v>-6690.5697890684878</v>
          </cell>
          <cell r="AF46">
            <v>-7607.2704003313575</v>
          </cell>
          <cell r="AG46">
            <v>-8139.3277358286487</v>
          </cell>
          <cell r="AH46">
            <v>-9333.910810330839</v>
          </cell>
          <cell r="AI46">
            <v>-10922.183860936913</v>
          </cell>
          <cell r="AJ46">
            <v>-9720.2591026661703</v>
          </cell>
          <cell r="AK46">
            <v>-7012.7904073948721</v>
          </cell>
          <cell r="AL46">
            <v>-7305.1840119501967</v>
          </cell>
          <cell r="AM46">
            <v>-9471.9667025307426</v>
          </cell>
          <cell r="AN46">
            <v>-6309.817923508931</v>
          </cell>
          <cell r="AO46">
            <v>-7130.7850012018498</v>
          </cell>
          <cell r="AP46">
            <v>-7596.0497734174805</v>
          </cell>
          <cell r="AQ46">
            <v>-8176.4478601577084</v>
          </cell>
          <cell r="AR46">
            <v>-8965.600869275695</v>
          </cell>
          <cell r="AS46">
            <v>-10308.01193464421</v>
          </cell>
          <cell r="AT46">
            <v>-11656.10051242077</v>
          </cell>
          <cell r="AU46">
            <v>-12529.616283222344</v>
          </cell>
          <cell r="AV46">
            <v>-13272.266338566016</v>
          </cell>
          <cell r="AW46">
            <v>-20862.06089674382</v>
          </cell>
          <cell r="AX46">
            <v>-21683.606295591053</v>
          </cell>
          <cell r="AY46">
            <v>-23302.175314148088</v>
          </cell>
          <cell r="AZ46">
            <v>-25340.654249499257</v>
          </cell>
          <cell r="BA46">
            <v>-27119.597549323385</v>
          </cell>
          <cell r="BB46">
            <v>-29198.014707669168</v>
          </cell>
          <cell r="BC46">
            <v>-30627.17564828273</v>
          </cell>
          <cell r="BD46">
            <v>-31277.273152391328</v>
          </cell>
          <cell r="BE46">
            <v>-32588.146115309926</v>
          </cell>
          <cell r="BF46">
            <v>-15488.115100435893</v>
          </cell>
          <cell r="BG46">
            <v>-15972.315759872445</v>
          </cell>
          <cell r="BH46">
            <v>-16864.227803659149</v>
          </cell>
          <cell r="BI46">
            <v>-17774.123056551052</v>
          </cell>
          <cell r="BJ46">
            <v>-18660.275725215532</v>
          </cell>
          <cell r="BK46">
            <v>-20233.827640006173</v>
          </cell>
          <cell r="BL46">
            <v>-22670.845582183123</v>
          </cell>
          <cell r="BM46">
            <v>-25060.833354158429</v>
          </cell>
          <cell r="BN46">
            <v>-27390.41680176786</v>
          </cell>
          <cell r="BO46">
            <v>-1773.3806042016606</v>
          </cell>
          <cell r="BP46">
            <v>-1932.8104176726586</v>
          </cell>
          <cell r="BQ46">
            <v>-2053.4583259829092</v>
          </cell>
          <cell r="BR46">
            <v>-2226.0833996541933</v>
          </cell>
          <cell r="BS46">
            <v>-2309.2206168163634</v>
          </cell>
          <cell r="BT46">
            <v>-2592.0078024771633</v>
          </cell>
          <cell r="BU46">
            <v>-2951.2091394155177</v>
          </cell>
          <cell r="BV46">
            <v>-3213.8396704600514</v>
          </cell>
          <cell r="BW46">
            <v>-3571.9154459551414</v>
          </cell>
          <cell r="BX46">
            <v>-5002.5958867657482</v>
          </cell>
          <cell r="BY46">
            <v>-5255.9833257953969</v>
          </cell>
          <cell r="BZ46">
            <v>-5403.6762835977979</v>
          </cell>
          <cell r="CA46">
            <v>-5714.3995465355729</v>
          </cell>
          <cell r="CB46">
            <v>-5851.4468439839093</v>
          </cell>
          <cell r="CC46">
            <v>-5223.7957987203299</v>
          </cell>
          <cell r="CD46">
            <v>-5647.4808172345147</v>
          </cell>
          <cell r="CE46">
            <v>-6203.5882753944279</v>
          </cell>
          <cell r="CF46">
            <v>-6725.6408156438301</v>
          </cell>
          <cell r="CG46">
            <v>-3789.726177697059</v>
          </cell>
          <cell r="CH46">
            <v>-3983.4908682953801</v>
          </cell>
          <cell r="CI46">
            <v>-4156.2706713938542</v>
          </cell>
          <cell r="CJ46">
            <v>-4431.1632210807302</v>
          </cell>
          <cell r="CK46">
            <v>-4680.1979008942426</v>
          </cell>
          <cell r="CL46">
            <v>-5140.2271755963584</v>
          </cell>
          <cell r="CM46">
            <v>-5431.2481278819296</v>
          </cell>
          <cell r="CN46">
            <v>-5713.0290724384913</v>
          </cell>
          <cell r="CO46">
            <v>-5969.6165431098289</v>
          </cell>
          <cell r="CP46">
            <v>-1677.6364807460072</v>
          </cell>
          <cell r="CQ46">
            <v>-2025.3197919807976</v>
          </cell>
          <cell r="CR46">
            <v>-2376.7234429712107</v>
          </cell>
          <cell r="CS46">
            <v>-2838.5046063662003</v>
          </cell>
          <cell r="CT46">
            <v>-3242.6423991505567</v>
          </cell>
          <cell r="CU46">
            <v>-2407.9378085474141</v>
          </cell>
          <cell r="CV46">
            <v>-3146.4877756210744</v>
          </cell>
          <cell r="CW46">
            <v>-3840.6531756784289</v>
          </cell>
          <cell r="CX46">
            <v>-7568.8571549781545</v>
          </cell>
          <cell r="CY46">
            <v>-180.77946043986771</v>
          </cell>
          <cell r="CZ46">
            <v>-224.15254483159978</v>
          </cell>
          <cell r="DA46">
            <v>-252.06527531549688</v>
          </cell>
          <cell r="DB46">
            <v>-266.20317236956913</v>
          </cell>
          <cell r="DC46">
            <v>-277.21028619139184</v>
          </cell>
          <cell r="DD46">
            <v>-284.66821364206709</v>
          </cell>
          <cell r="DE46">
            <v>-296.30924147742161</v>
          </cell>
          <cell r="DF46">
            <v>-329.19031170626425</v>
          </cell>
          <cell r="DG46">
            <v>-364.50775365902905</v>
          </cell>
          <cell r="DH46">
            <v>-2631.290414676123</v>
          </cell>
          <cell r="DI46">
            <v>-2884.2202732534238</v>
          </cell>
          <cell r="DJ46">
            <v>-3103.7121514497453</v>
          </cell>
          <cell r="DK46">
            <v>-3422.4054291976208</v>
          </cell>
          <cell r="DL46">
            <v>-3648.6020168913096</v>
          </cell>
          <cell r="DM46">
            <v>-9159.800394457523</v>
          </cell>
          <cell r="DN46">
            <v>-9642.6938544082896</v>
          </cell>
          <cell r="DO46">
            <v>-10553.157099656033</v>
          </cell>
          <cell r="DP46">
            <v>-11131.617635058465</v>
          </cell>
        </row>
        <row r="47">
          <cell r="D47">
            <v>-605.1338196781345</v>
          </cell>
          <cell r="E47">
            <v>-386.91584937153789</v>
          </cell>
          <cell r="F47">
            <v>-813.4419643970981</v>
          </cell>
          <cell r="G47">
            <v>-278.43828638358082</v>
          </cell>
          <cell r="H47">
            <v>-1126.3278519247665</v>
          </cell>
          <cell r="I47">
            <v>-859.57374560597577</v>
          </cell>
          <cell r="J47">
            <v>-684.76465730552763</v>
          </cell>
          <cell r="K47">
            <v>-1523.6567341241748</v>
          </cell>
          <cell r="L47">
            <v>-1271.3985908594652</v>
          </cell>
          <cell r="M47">
            <v>-6915.1049999999996</v>
          </cell>
          <cell r="N47">
            <v>-5066.509</v>
          </cell>
          <cell r="O47">
            <v>-8298.2970000000005</v>
          </cell>
          <cell r="P47">
            <v>-2408.8470000000002</v>
          </cell>
          <cell r="Q47">
            <v>-5996.7150000000001</v>
          </cell>
          <cell r="R47">
            <v>-2367.703</v>
          </cell>
          <cell r="S47">
            <v>-1808.6020000000001</v>
          </cell>
          <cell r="T47">
            <v>-8160.2089999999998</v>
          </cell>
          <cell r="U47">
            <v>-4871.0266320858082</v>
          </cell>
          <cell r="V47">
            <v>-97.214218328069563</v>
          </cell>
          <cell r="W47">
            <v>-46.596512865842271</v>
          </cell>
          <cell r="X47">
            <v>-196.83896445741584</v>
          </cell>
          <cell r="Y47">
            <v>10.931903391631067</v>
          </cell>
          <cell r="Z47">
            <v>-281.02699259343319</v>
          </cell>
          <cell r="AA47">
            <v>-163.00847694353899</v>
          </cell>
          <cell r="AB47">
            <v>-102.48313426130892</v>
          </cell>
          <cell r="AC47">
            <v>-264.87366927660287</v>
          </cell>
          <cell r="AD47">
            <v>-262.94019818285551</v>
          </cell>
          <cell r="AE47">
            <v>-3769.0650088104649</v>
          </cell>
          <cell r="AF47">
            <v>-3420.2932660367233</v>
          </cell>
          <cell r="AG47">
            <v>-4906.8591828358039</v>
          </cell>
          <cell r="AH47">
            <v>-2326.7360758134346</v>
          </cell>
          <cell r="AI47">
            <v>-7795.5670092967266</v>
          </cell>
          <cell r="AJ47">
            <v>-4723.0882695883092</v>
          </cell>
          <cell r="AK47">
            <v>-970.35984996156185</v>
          </cell>
          <cell r="AL47">
            <v>-3855.7026408060415</v>
          </cell>
          <cell r="AM47">
            <v>-4384.8287281367802</v>
          </cell>
          <cell r="AN47">
            <v>-2601.4796439159991</v>
          </cell>
          <cell r="AO47">
            <v>-3399.9139870209883</v>
          </cell>
          <cell r="AP47">
            <v>-647.70580002948918</v>
          </cell>
          <cell r="AQ47">
            <v>-3835.3243302946348</v>
          </cell>
          <cell r="AR47">
            <v>-3160.1026065830847</v>
          </cell>
          <cell r="AS47">
            <v>-1491.4661636017918</v>
          </cell>
          <cell r="AT47">
            <v>-6719.8501807560024</v>
          </cell>
          <cell r="AU47">
            <v>-4029.5807799177746</v>
          </cell>
          <cell r="AV47">
            <v>-2813.807224794602</v>
          </cell>
          <cell r="AW47">
            <v>1658.8219780064826</v>
          </cell>
          <cell r="AX47">
            <v>-2942.7680616171692</v>
          </cell>
          <cell r="AY47">
            <v>11619.270291656519</v>
          </cell>
          <cell r="AZ47">
            <v>-3341.2561008525722</v>
          </cell>
          <cell r="BA47">
            <v>312.58897547207096</v>
          </cell>
          <cell r="BB47">
            <v>4229.2126478057808</v>
          </cell>
          <cell r="BC47">
            <v>-14315.765109417767</v>
          </cell>
          <cell r="BD47">
            <v>-5601.0189918110382</v>
          </cell>
          <cell r="BE47">
            <v>-1828.0874247246647</v>
          </cell>
          <cell r="BF47">
            <v>-4756.4004668614944</v>
          </cell>
          <cell r="BG47">
            <v>-1777.4057485215872</v>
          </cell>
          <cell r="BH47">
            <v>-7145.4931950993596</v>
          </cell>
          <cell r="BI47">
            <v>1257.1806684708936</v>
          </cell>
          <cell r="BJ47">
            <v>-10141.858371238304</v>
          </cell>
          <cell r="BK47">
            <v>-5314.8557966976095</v>
          </cell>
          <cell r="BL47">
            <v>-1714.0512396184822</v>
          </cell>
          <cell r="BM47">
            <v>-12674.867455683136</v>
          </cell>
          <cell r="BN47">
            <v>-8191.5491737353441</v>
          </cell>
          <cell r="BO47">
            <v>-589.42341053343296</v>
          </cell>
          <cell r="BP47">
            <v>-156.62564123831467</v>
          </cell>
          <cell r="BQ47">
            <v>-1062.1521265799859</v>
          </cell>
          <cell r="BR47">
            <v>652.54945501969962</v>
          </cell>
          <cell r="BS47">
            <v>-1446.9737651233631</v>
          </cell>
          <cell r="BT47">
            <v>-562.96345337763682</v>
          </cell>
          <cell r="BU47">
            <v>-1.5302759020026544</v>
          </cell>
          <cell r="BV47">
            <v>-1355.726678692449</v>
          </cell>
          <cell r="BW47">
            <v>-1468.116206908343</v>
          </cell>
          <cell r="BX47">
            <v>-2200.7623786060717</v>
          </cell>
          <cell r="BY47">
            <v>-1340.2612782872234</v>
          </cell>
          <cell r="BZ47">
            <v>-3397.2640888206342</v>
          </cell>
          <cell r="CA47">
            <v>-9.2579210701314878</v>
          </cell>
          <cell r="CB47">
            <v>-4279.4243244446116</v>
          </cell>
          <cell r="CC47">
            <v>-1530.2952207979047</v>
          </cell>
          <cell r="CD47">
            <v>-555.19399898677148</v>
          </cell>
          <cell r="CE47">
            <v>-2977.3531494094755</v>
          </cell>
          <cell r="CF47">
            <v>-2912.4640564489173</v>
          </cell>
          <cell r="CG47">
            <v>-1053.5544783679802</v>
          </cell>
          <cell r="CH47">
            <v>-1658.8493816765399</v>
          </cell>
          <cell r="CI47">
            <v>27.606120184760584</v>
          </cell>
          <cell r="CJ47">
            <v>-1880.2055707781633</v>
          </cell>
          <cell r="CK47">
            <v>-1536.3076648548895</v>
          </cell>
          <cell r="CL47">
            <v>-1203.9164350338274</v>
          </cell>
          <cell r="CM47">
            <v>-3409.5002408432338</v>
          </cell>
          <cell r="CN47">
            <v>-2397.8068916423067</v>
          </cell>
          <cell r="CO47">
            <v>-1897.0831793119319</v>
          </cell>
          <cell r="CP47">
            <v>-154.5315683274855</v>
          </cell>
          <cell r="CQ47">
            <v>111.93850841625738</v>
          </cell>
          <cell r="CR47">
            <v>-1294.9904077032095</v>
          </cell>
          <cell r="CS47">
            <v>417.38492831826136</v>
          </cell>
          <cell r="CT47">
            <v>-2288.8221530770952</v>
          </cell>
          <cell r="CU47">
            <v>-483.05493371053552</v>
          </cell>
          <cell r="CV47">
            <v>-452.40835991102199</v>
          </cell>
          <cell r="CW47">
            <v>-1997.9577751115223</v>
          </cell>
          <cell r="CX47">
            <v>-3646.0061931469095</v>
          </cell>
          <cell r="CY47">
            <v>-40.544695553963976</v>
          </cell>
          <cell r="CZ47">
            <v>-69.644777331783757</v>
          </cell>
          <cell r="DA47">
            <v>0.55706121344734072</v>
          </cell>
          <cell r="DB47">
            <v>60.706332576062948</v>
          </cell>
          <cell r="DC47">
            <v>-87.792500926327449</v>
          </cell>
          <cell r="DD47">
            <v>-47.012741099711263</v>
          </cell>
          <cell r="DE47">
            <v>32.035796911149383</v>
          </cell>
          <cell r="DF47">
            <v>-162.52554130229859</v>
          </cell>
          <cell r="DG47">
            <v>-76.111005737729613</v>
          </cell>
          <cell r="DH47">
            <v>1015.5090957453585</v>
          </cell>
          <cell r="DI47">
            <v>2512.1602664344905</v>
          </cell>
          <cell r="DJ47">
            <v>-156.51117701469099</v>
          </cell>
          <cell r="DK47">
            <v>4824.3455357590474</v>
          </cell>
          <cell r="DL47">
            <v>-1277.5399675795152</v>
          </cell>
          <cell r="DM47">
            <v>-3107.8660651195937</v>
          </cell>
          <cell r="DN47">
            <v>-1647.7373328116105</v>
          </cell>
          <cell r="DO47">
            <v>-5368.096115350927</v>
          </cell>
          <cell r="DP47">
            <v>-5189.6223029693692</v>
          </cell>
        </row>
        <row r="48">
          <cell r="D48">
            <v>575.96654962342404</v>
          </cell>
          <cell r="E48">
            <v>0</v>
          </cell>
          <cell r="F48">
            <v>0</v>
          </cell>
          <cell r="G48">
            <v>0</v>
          </cell>
          <cell r="H48">
            <v>8164.4995442898644</v>
          </cell>
          <cell r="I48">
            <v>6867.6014235398497</v>
          </cell>
          <cell r="J48">
            <v>6876.6798719602457</v>
          </cell>
          <cell r="K48">
            <v>3911.920431327962</v>
          </cell>
          <cell r="L48">
            <v>3181.4331223909962</v>
          </cell>
          <cell r="M48">
            <v>43105.627999999997</v>
          </cell>
          <cell r="N48">
            <v>53297.796999999999</v>
          </cell>
          <cell r="O48">
            <v>50984.883999999998</v>
          </cell>
          <cell r="P48">
            <v>-11514.172</v>
          </cell>
          <cell r="Q48">
            <v>85162.774999999994</v>
          </cell>
          <cell r="R48">
            <v>70669.395999999993</v>
          </cell>
          <cell r="S48">
            <v>68460.192999999999</v>
          </cell>
          <cell r="T48">
            <v>47326.517</v>
          </cell>
          <cell r="U48">
            <v>157243.90482470838</v>
          </cell>
          <cell r="V48">
            <v>552.78358254194757</v>
          </cell>
          <cell r="W48">
            <v>475.21813265315654</v>
          </cell>
          <cell r="X48">
            <v>515.46233550903798</v>
          </cell>
          <cell r="Y48">
            <v>641.09709249954165</v>
          </cell>
          <cell r="Z48">
            <v>833.67197696756386</v>
          </cell>
          <cell r="AA48">
            <v>936.40260101063063</v>
          </cell>
          <cell r="AB48">
            <v>766.03901266078026</v>
          </cell>
          <cell r="AC48">
            <v>922.72716753855104</v>
          </cell>
          <cell r="AD48">
            <v>986.23445978588029</v>
          </cell>
          <cell r="AE48">
            <v>12624.205534111499</v>
          </cell>
          <cell r="AF48">
            <v>23685.630571345693</v>
          </cell>
          <cell r="AG48">
            <v>27301.424419380466</v>
          </cell>
          <cell r="AH48">
            <v>13121.622486897186</v>
          </cell>
          <cell r="AI48">
            <v>11647.574856033323</v>
          </cell>
          <cell r="AJ48">
            <v>9931.798981298145</v>
          </cell>
          <cell r="AK48">
            <v>18376.986407345354</v>
          </cell>
          <cell r="AL48">
            <v>18848.827000504625</v>
          </cell>
          <cell r="AM48">
            <v>35447.213970318509</v>
          </cell>
          <cell r="AN48">
            <v>31065.147539892088</v>
          </cell>
          <cell r="AO48">
            <v>14371.40133371762</v>
          </cell>
          <cell r="AP48">
            <v>12525.657755104494</v>
          </cell>
          <cell r="AQ48">
            <v>28972.248731648677</v>
          </cell>
          <cell r="AR48">
            <v>67313.116694534154</v>
          </cell>
          <cell r="AS48">
            <v>49151.23896545398</v>
          </cell>
          <cell r="AT48">
            <v>34300.363245548426</v>
          </cell>
          <cell r="AU48">
            <v>16175.654828002582</v>
          </cell>
          <cell r="AV48">
            <v>11211.696462045033</v>
          </cell>
          <cell r="AW48">
            <v>12389.31416564661</v>
          </cell>
          <cell r="AX48">
            <v>60108.723320116536</v>
          </cell>
          <cell r="AY48">
            <v>70926.186643313486</v>
          </cell>
          <cell r="AZ48">
            <v>66020.535420283108</v>
          </cell>
          <cell r="BA48">
            <v>57111.634339065138</v>
          </cell>
          <cell r="BB48">
            <v>24317.901671004976</v>
          </cell>
          <cell r="BC48">
            <v>51434.437137904286</v>
          </cell>
          <cell r="BD48">
            <v>28382.207196082909</v>
          </cell>
          <cell r="BE48">
            <v>29373.040102257048</v>
          </cell>
          <cell r="BF48">
            <v>3892.9935050606673</v>
          </cell>
          <cell r="BG48">
            <v>17800.235291197958</v>
          </cell>
          <cell r="BH48">
            <v>27897.093272950635</v>
          </cell>
          <cell r="BI48">
            <v>19878.753531859449</v>
          </cell>
          <cell r="BJ48">
            <v>59782.680251037818</v>
          </cell>
          <cell r="BK48">
            <v>102263.54624466499</v>
          </cell>
          <cell r="BL48">
            <v>88532.242754863051</v>
          </cell>
          <cell r="BM48">
            <v>94913.986367138539</v>
          </cell>
          <cell r="BN48">
            <v>73799.706832473399</v>
          </cell>
          <cell r="BO48">
            <v>6562.0502088071098</v>
          </cell>
          <cell r="BP48">
            <v>8282.4832320560436</v>
          </cell>
          <cell r="BQ48">
            <v>5630.5515472320949</v>
          </cell>
          <cell r="BR48">
            <v>9920.0206351980378</v>
          </cell>
          <cell r="BS48">
            <v>5869.6858674343157</v>
          </cell>
          <cell r="BT48">
            <v>11576.286782485186</v>
          </cell>
          <cell r="BU48">
            <v>8921.4756065981746</v>
          </cell>
          <cell r="BV48">
            <v>12634.50055328784</v>
          </cell>
          <cell r="BW48">
            <v>14332.903923524489</v>
          </cell>
          <cell r="BX48">
            <v>9387.7522860887639</v>
          </cell>
          <cell r="BY48">
            <v>9960.4152207147781</v>
          </cell>
          <cell r="BZ48">
            <v>10445.343874102849</v>
          </cell>
          <cell r="CA48">
            <v>10180.488926229524</v>
          </cell>
          <cell r="CB48">
            <v>12534.811321668332</v>
          </cell>
          <cell r="CC48">
            <v>13706.818832967645</v>
          </cell>
          <cell r="CD48">
            <v>16873.293080334788</v>
          </cell>
          <cell r="CE48">
            <v>18803.795116111032</v>
          </cell>
          <cell r="CF48">
            <v>20121.03341077179</v>
          </cell>
          <cell r="CG48">
            <v>4757.826789950549</v>
          </cell>
          <cell r="CH48">
            <v>4867.236304216759</v>
          </cell>
          <cell r="CI48">
            <v>4610.7203155589177</v>
          </cell>
          <cell r="CJ48">
            <v>7387.6971814247499</v>
          </cell>
          <cell r="CK48">
            <v>10958.70813675932</v>
          </cell>
          <cell r="CL48">
            <v>10955.113716176827</v>
          </cell>
          <cell r="CM48">
            <v>7934.8576312247742</v>
          </cell>
          <cell r="CN48">
            <v>9201.4347858979181</v>
          </cell>
          <cell r="CO48">
            <v>5576.3275968091011</v>
          </cell>
          <cell r="CP48">
            <v>4087.4634169546275</v>
          </cell>
          <cell r="CQ48">
            <v>3716.3971726500422</v>
          </cell>
          <cell r="CR48">
            <v>8582.1901987149704</v>
          </cell>
          <cell r="CS48">
            <v>9841.8611386336652</v>
          </cell>
          <cell r="CT48">
            <v>9052.2661170282372</v>
          </cell>
          <cell r="CU48">
            <v>7971.3557162454836</v>
          </cell>
          <cell r="CV48">
            <v>15864.554300240043</v>
          </cell>
          <cell r="CW48">
            <v>22792.827571514503</v>
          </cell>
          <cell r="CX48">
            <v>35853.25321422542</v>
          </cell>
          <cell r="CY48">
            <v>1895.2974575968494</v>
          </cell>
          <cell r="CZ48">
            <v>1140.0398161008634</v>
          </cell>
          <cell r="DA48">
            <v>324.24071992684162</v>
          </cell>
          <cell r="DB48">
            <v>57.103711128630948</v>
          </cell>
          <cell r="DC48">
            <v>78.777319167412898</v>
          </cell>
          <cell r="DD48">
            <v>199.5772125591696</v>
          </cell>
          <cell r="DE48">
            <v>1072.101232415803</v>
          </cell>
          <cell r="DF48">
            <v>1473.5629180336848</v>
          </cell>
          <cell r="DG48">
            <v>848.44893270329408</v>
          </cell>
          <cell r="DH48">
            <v>16057.100062864471</v>
          </cell>
          <cell r="DI48">
            <v>19396.23569670484</v>
          </cell>
          <cell r="DJ48">
            <v>8075.0982227534496</v>
          </cell>
          <cell r="DK48">
            <v>18511.286697696898</v>
          </cell>
          <cell r="DL48">
            <v>21373.427736787056</v>
          </cell>
          <cell r="DM48">
            <v>13282.668953404038</v>
          </cell>
          <cell r="DN48">
            <v>33110.429066383185</v>
          </cell>
          <cell r="DO48">
            <v>21585.882456100764</v>
          </cell>
          <cell r="DP48">
            <v>24004.30803547677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205.25399999999999</v>
          </cell>
          <cell r="N49">
            <v>607.5</v>
          </cell>
          <cell r="O49">
            <v>-316.12599999999998</v>
          </cell>
          <cell r="P49">
            <v>-2277.5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29947.75436143572</v>
          </cell>
          <cell r="V49">
            <v>-3.3214076132362567</v>
          </cell>
          <cell r="W49">
            <v>-3.5130956729578235</v>
          </cell>
          <cell r="X49">
            <v>-0.15419438726515666</v>
          </cell>
          <cell r="Y49">
            <v>-1.7331295367900375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-2564.7356185501631</v>
          </cell>
          <cell r="AK49">
            <v>0</v>
          </cell>
          <cell r="AL49">
            <v>-3038.9900450345922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-8.6206379024715947</v>
          </cell>
          <cell r="AR49">
            <v>-274.17264914685217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-1715.3200630689978</v>
          </cell>
          <cell r="AX49">
            <v>-1614.0958582327239</v>
          </cell>
          <cell r="AY49">
            <v>-15500.564414110684</v>
          </cell>
          <cell r="AZ49">
            <v>-4132.5655828846375</v>
          </cell>
          <cell r="BA49">
            <v>-2814.1884032896251</v>
          </cell>
          <cell r="BB49">
            <v>0</v>
          </cell>
          <cell r="BC49">
            <v>-42436.261229639626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-355.33264077467669</v>
          </cell>
          <cell r="BY49">
            <v>-316.09417564632446</v>
          </cell>
          <cell r="BZ49">
            <v>-235.52425167961047</v>
          </cell>
          <cell r="CA49">
            <v>-68.414480098930625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-15.088028831007536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-59.394654667341221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</row>
        <row r="50">
          <cell r="D50">
            <v>29892.065929208453</v>
          </cell>
          <cell r="E50">
            <v>29505.150079836916</v>
          </cell>
          <cell r="F50">
            <v>28691.708115439818</v>
          </cell>
          <cell r="G50">
            <v>28413.269829056237</v>
          </cell>
          <cell r="H50">
            <v>35451.44152142133</v>
          </cell>
          <cell r="I50">
            <v>41459.469199355204</v>
          </cell>
          <cell r="J50">
            <v>47651.384414009925</v>
          </cell>
          <cell r="K50">
            <v>50039.648111213712</v>
          </cell>
          <cell r="L50">
            <v>51949.682642745247</v>
          </cell>
          <cell r="M50">
            <v>320713.01</v>
          </cell>
          <cell r="N50">
            <v>369551.79800000001</v>
          </cell>
          <cell r="O50">
            <v>411922.25900000002</v>
          </cell>
          <cell r="P50">
            <v>395730.24900000001</v>
          </cell>
          <cell r="Q50">
            <v>423924.86</v>
          </cell>
          <cell r="R50">
            <v>485107.04700000002</v>
          </cell>
          <cell r="S50">
            <v>554139.05500000005</v>
          </cell>
          <cell r="T50">
            <v>594568.179</v>
          </cell>
          <cell r="U50">
            <v>760839.55784195359</v>
          </cell>
          <cell r="V50">
            <v>6708.9510344200216</v>
          </cell>
          <cell r="W50">
            <v>7134.0595585343763</v>
          </cell>
          <cell r="X50">
            <v>7452.5287351987345</v>
          </cell>
          <cell r="Y50">
            <v>8102.8246015531176</v>
          </cell>
          <cell r="Z50">
            <v>8739.4902125432309</v>
          </cell>
          <cell r="AA50">
            <v>9512.884336610321</v>
          </cell>
          <cell r="AB50">
            <v>10176.440215009794</v>
          </cell>
          <cell r="AC50">
            <v>10834.29371327174</v>
          </cell>
          <cell r="AD50">
            <v>11553.52808513765</v>
          </cell>
          <cell r="AE50">
            <v>118326.75190425984</v>
          </cell>
          <cell r="AF50">
            <v>138592.0892095688</v>
          </cell>
          <cell r="AG50">
            <v>160986.65444611348</v>
          </cell>
          <cell r="AH50">
            <v>171781.54085719722</v>
          </cell>
          <cell r="AI50">
            <v>175633.5487039338</v>
          </cell>
          <cell r="AJ50">
            <v>178277.52379709348</v>
          </cell>
          <cell r="AK50">
            <v>195684.15035447729</v>
          </cell>
          <cell r="AL50">
            <v>207638.28466914129</v>
          </cell>
          <cell r="AM50">
            <v>238700.669911323</v>
          </cell>
          <cell r="AN50">
            <v>152904.54976151072</v>
          </cell>
          <cell r="AO50">
            <v>163876.03710820733</v>
          </cell>
          <cell r="AP50">
            <v>175753.98906328235</v>
          </cell>
          <cell r="AQ50">
            <v>200882.2928267339</v>
          </cell>
          <cell r="AR50">
            <v>264761.13426553807</v>
          </cell>
          <cell r="AS50">
            <v>312420.90706739028</v>
          </cell>
          <cell r="AT50">
            <v>340001.42013218271</v>
          </cell>
          <cell r="AU50">
            <v>352147.4941802675</v>
          </cell>
          <cell r="AV50">
            <v>365379.96032064798</v>
          </cell>
          <cell r="AW50">
            <v>768067.14073663438</v>
          </cell>
          <cell r="AX50">
            <v>823619.00013690116</v>
          </cell>
          <cell r="AY50">
            <v>890663.89265776041</v>
          </cell>
          <cell r="AZ50">
            <v>949210.60639430641</v>
          </cell>
          <cell r="BA50">
            <v>1003820.641305554</v>
          </cell>
          <cell r="BB50">
            <v>1032367.7556243647</v>
          </cell>
          <cell r="BC50">
            <v>1027050.1664232116</v>
          </cell>
          <cell r="BD50">
            <v>1049831.3546274833</v>
          </cell>
          <cell r="BE50">
            <v>1077376.3073050156</v>
          </cell>
          <cell r="BF50">
            <v>400461.12286924955</v>
          </cell>
          <cell r="BG50">
            <v>416483.95241192594</v>
          </cell>
          <cell r="BH50">
            <v>437235.55248977721</v>
          </cell>
          <cell r="BI50">
            <v>458371.48669010756</v>
          </cell>
          <cell r="BJ50">
            <v>517656.86866956879</v>
          </cell>
          <cell r="BK50">
            <v>614605.55911753618</v>
          </cell>
          <cell r="BL50">
            <v>701423.75063278072</v>
          </cell>
          <cell r="BM50">
            <v>783662.86954423611</v>
          </cell>
          <cell r="BN50">
            <v>849271.02720297407</v>
          </cell>
          <cell r="BO50">
            <v>45097.030425401026</v>
          </cell>
          <cell r="BP50">
            <v>53222.888016218749</v>
          </cell>
          <cell r="BQ50">
            <v>57791.287436870851</v>
          </cell>
          <cell r="BR50">
            <v>68363.857527088592</v>
          </cell>
          <cell r="BS50">
            <v>66659.610139200595</v>
          </cell>
          <cell r="BT50">
            <v>77672.933468308125</v>
          </cell>
          <cell r="BU50">
            <v>86592.878799004306</v>
          </cell>
          <cell r="BV50">
            <v>97871.652673599718</v>
          </cell>
          <cell r="BW50">
            <v>110213.31614160004</v>
          </cell>
          <cell r="BX50">
            <v>99419.519104530089</v>
          </cell>
          <cell r="BY50">
            <v>107723.57887131131</v>
          </cell>
          <cell r="BZ50">
            <v>114536.1344049139</v>
          </cell>
          <cell r="CA50">
            <v>124638.95092997435</v>
          </cell>
          <cell r="CB50">
            <v>132494.51009313122</v>
          </cell>
          <cell r="CC50">
            <v>144671.03370530091</v>
          </cell>
          <cell r="CD50">
            <v>160989.13278664893</v>
          </cell>
          <cell r="CE50">
            <v>176815.57475335049</v>
          </cell>
          <cell r="CF50">
            <v>193654.65757525151</v>
          </cell>
          <cell r="CG50">
            <v>95430.924305787586</v>
          </cell>
          <cell r="CH50">
            <v>98639.311228327802</v>
          </cell>
          <cell r="CI50">
            <v>103277.63766407149</v>
          </cell>
          <cell r="CJ50">
            <v>108785.12927471807</v>
          </cell>
          <cell r="CK50">
            <v>118207.5297466225</v>
          </cell>
          <cell r="CL50">
            <v>127958.7270277655</v>
          </cell>
          <cell r="CM50">
            <v>132484.08441814705</v>
          </cell>
          <cell r="CN50">
            <v>139287.71231240264</v>
          </cell>
          <cell r="CO50">
            <v>142966.95672989983</v>
          </cell>
          <cell r="CP50">
            <v>54264.625999911928</v>
          </cell>
          <cell r="CQ50">
            <v>58077.873652147216</v>
          </cell>
          <cell r="CR50">
            <v>65365.073443158981</v>
          </cell>
          <cell r="CS50">
            <v>75624.319510110901</v>
          </cell>
          <cell r="CT50">
            <v>69050.053765424556</v>
          </cell>
          <cell r="CU50">
            <v>76538.354547959505</v>
          </cell>
          <cell r="CV50">
            <v>91950.500488288526</v>
          </cell>
          <cell r="CW50">
            <v>112685.97563002416</v>
          </cell>
          <cell r="CX50">
            <v>144893.22265110267</v>
          </cell>
          <cell r="CY50">
            <v>7464.1433574790335</v>
          </cell>
          <cell r="CZ50">
            <v>8534.5383962481155</v>
          </cell>
          <cell r="DA50">
            <v>8859.3361773884026</v>
          </cell>
          <cell r="DB50">
            <v>8977.1462210930968</v>
          </cell>
          <cell r="DC50">
            <v>8968.131039334181</v>
          </cell>
          <cell r="DD50">
            <v>9120.6955107936392</v>
          </cell>
          <cell r="DE50">
            <v>10224.832540120591</v>
          </cell>
          <cell r="DF50">
            <v>11535.869916851978</v>
          </cell>
          <cell r="DG50">
            <v>12308.207843817541</v>
          </cell>
          <cell r="DH50">
            <v>143838.54548343024</v>
          </cell>
          <cell r="DI50">
            <v>165746.94144656957</v>
          </cell>
          <cell r="DJ50">
            <v>173665.52849230831</v>
          </cell>
          <cell r="DK50">
            <v>197001.16072576426</v>
          </cell>
          <cell r="DL50">
            <v>217097.04849497179</v>
          </cell>
          <cell r="DM50">
            <v>227271.85138325623</v>
          </cell>
          <cell r="DN50">
            <v>258734.54311682782</v>
          </cell>
          <cell r="DO50">
            <v>274952.32945757767</v>
          </cell>
          <cell r="DP50">
            <v>293767.01519008505</v>
          </cell>
        </row>
        <row r="52">
          <cell r="D52">
            <v>713.42120522999653</v>
          </cell>
          <cell r="E52">
            <v>707.05129583595908</v>
          </cell>
          <cell r="F52">
            <v>706.13915360748058</v>
          </cell>
          <cell r="G52">
            <v>695.5271372183779</v>
          </cell>
          <cell r="H52">
            <v>698.50769718627078</v>
          </cell>
          <cell r="I52">
            <v>681.53813854403813</v>
          </cell>
          <cell r="J52">
            <v>671.03388853130753</v>
          </cell>
          <cell r="K52">
            <v>663.24522194104668</v>
          </cell>
          <cell r="M52">
            <v>351896.63299999997</v>
          </cell>
          <cell r="N52">
            <v>377629.78499999997</v>
          </cell>
          <cell r="O52">
            <v>413806.03200000001</v>
          </cell>
          <cell r="P52">
            <v>443021.46</v>
          </cell>
          <cell r="Q52">
            <v>523228.69</v>
          </cell>
          <cell r="R52">
            <v>664343.24600000004</v>
          </cell>
          <cell r="S52">
            <v>816089.43200000003</v>
          </cell>
          <cell r="T52">
            <v>1049427.595</v>
          </cell>
          <cell r="V52">
            <v>76666.174925890693</v>
          </cell>
          <cell r="W52">
            <v>82207.770958078545</v>
          </cell>
          <cell r="X52">
            <v>87416.815412781609</v>
          </cell>
          <cell r="Y52">
            <v>91319.160354354812</v>
          </cell>
          <cell r="Z52">
            <v>100317.06803845309</v>
          </cell>
          <cell r="AA52">
            <v>107088.87365507986</v>
          </cell>
          <cell r="AB52">
            <v>116565.61699177165</v>
          </cell>
          <cell r="AC52">
            <v>124696.46328793425</v>
          </cell>
          <cell r="AE52">
            <v>55280.483545938318</v>
          </cell>
          <cell r="AF52">
            <v>54799.926358112694</v>
          </cell>
          <cell r="AG52">
            <v>52882.664548449538</v>
          </cell>
          <cell r="AH52">
            <v>48913.926890036986</v>
          </cell>
          <cell r="AI52">
            <v>45563.382067777537</v>
          </cell>
          <cell r="AJ52">
            <v>39900.026589585948</v>
          </cell>
          <cell r="AK52">
            <v>35363.479186885932</v>
          </cell>
          <cell r="AL52">
            <v>32180.602682081586</v>
          </cell>
          <cell r="AN52">
            <v>197271.44245253576</v>
          </cell>
          <cell r="AO52">
            <v>233807.39354306491</v>
          </cell>
          <cell r="AP52">
            <v>275753.13443213917</v>
          </cell>
          <cell r="AQ52">
            <v>311990.94065585354</v>
          </cell>
          <cell r="AR52">
            <v>363688.59219632595</v>
          </cell>
          <cell r="AS52">
            <v>443720.8214574462</v>
          </cell>
          <cell r="AT52">
            <v>494929.24549421744</v>
          </cell>
          <cell r="AU52">
            <v>526744.54387751163</v>
          </cell>
          <cell r="AW52">
            <v>11664</v>
          </cell>
          <cell r="AX52">
            <v>11188.530203982207</v>
          </cell>
          <cell r="AY52">
            <v>13863.941138599876</v>
          </cell>
          <cell r="AZ52">
            <v>32870.76676058858</v>
          </cell>
          <cell r="BA52">
            <v>37779.063822039694</v>
          </cell>
          <cell r="BB52">
            <v>52156.053924692846</v>
          </cell>
          <cell r="BC52">
            <v>55095.793367373248</v>
          </cell>
          <cell r="BD52">
            <v>54768.256670676623</v>
          </cell>
          <cell r="BE52">
            <v>54329.167037147519</v>
          </cell>
          <cell r="BF52">
            <v>13083.427210262045</v>
          </cell>
          <cell r="BG52">
            <v>12947.049881740277</v>
          </cell>
          <cell r="BH52">
            <v>12931.745146750243</v>
          </cell>
          <cell r="BI52">
            <v>13352.350932841</v>
          </cell>
          <cell r="BJ52">
            <v>14292.329302485166</v>
          </cell>
          <cell r="BK52">
            <v>22706.915720122925</v>
          </cell>
          <cell r="BL52">
            <v>22591.609203798373</v>
          </cell>
          <cell r="BM52">
            <v>22671.647382508268</v>
          </cell>
          <cell r="BO52">
            <v>1500.7372857435857</v>
          </cell>
          <cell r="BP52">
            <v>1729.8358252491389</v>
          </cell>
          <cell r="BQ52">
            <v>2041.5281792439566</v>
          </cell>
          <cell r="BR52">
            <v>2216.7632425584643</v>
          </cell>
          <cell r="BS52">
            <v>2622.306807943979</v>
          </cell>
          <cell r="BT52">
            <v>2556.9351380391813</v>
          </cell>
          <cell r="BU52">
            <v>2979.3851545930797</v>
          </cell>
          <cell r="BV52">
            <v>3321.5371953538615</v>
          </cell>
          <cell r="BX52">
            <v>2491.0011990265971</v>
          </cell>
          <cell r="BY52">
            <v>2674.8013873549198</v>
          </cell>
          <cell r="BZ52">
            <v>2898.2153686829843</v>
          </cell>
          <cell r="CA52">
            <v>3081.5016404014555</v>
          </cell>
          <cell r="CB52">
            <v>3342.5526678648962</v>
          </cell>
          <cell r="CC52">
            <v>3564.6571478725818</v>
          </cell>
          <cell r="CD52">
            <v>3892.2566227478083</v>
          </cell>
          <cell r="CE52">
            <v>4331.2818207664523</v>
          </cell>
          <cell r="CG52">
            <v>15862.840078800193</v>
          </cell>
          <cell r="CH52">
            <v>16503.442106776467</v>
          </cell>
          <cell r="CI52">
            <v>17058.287700251138</v>
          </cell>
          <cell r="CJ52">
            <v>17860.421310100126</v>
          </cell>
          <cell r="CK52">
            <v>18812.864866641794</v>
          </cell>
          <cell r="CL52">
            <v>20442.337093031067</v>
          </cell>
          <cell r="CM52">
            <v>22128.670123668388</v>
          </cell>
          <cell r="CN52">
            <v>22911.267318947837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Y52">
            <v>6229.6037340139619</v>
          </cell>
          <cell r="CZ52">
            <v>7216.3308523648257</v>
          </cell>
          <cell r="DA52">
            <v>7860.1603683859403</v>
          </cell>
          <cell r="DB52">
            <v>8251.519484098364</v>
          </cell>
          <cell r="DC52">
            <v>8543.8454357492119</v>
          </cell>
          <cell r="DD52">
            <v>8956.2229065220927</v>
          </cell>
          <cell r="DE52">
            <v>9488.3688602793009</v>
          </cell>
          <cell r="DF52">
            <v>9960.9173905388197</v>
          </cell>
          <cell r="DH52">
            <v>33847.016837882104</v>
          </cell>
          <cell r="DI52">
            <v>38396.128016551382</v>
          </cell>
          <cell r="DJ52">
            <v>44234.181698626649</v>
          </cell>
          <cell r="DK52">
            <v>46344.035474570854</v>
          </cell>
          <cell r="DL52">
            <v>52563.239025804462</v>
          </cell>
          <cell r="DM52">
            <v>57917.036614001059</v>
          </cell>
          <cell r="DN52">
            <v>60626.739156601572</v>
          </cell>
          <cell r="DO52">
            <v>69008.55870752965</v>
          </cell>
        </row>
        <row r="53">
          <cell r="D53">
            <v>19.561345623677575</v>
          </cell>
          <cell r="E53">
            <v>25.936686964775522</v>
          </cell>
          <cell r="F53">
            <v>16.863024563760657</v>
          </cell>
          <cell r="G53">
            <v>31.651491433899192</v>
          </cell>
          <cell r="H53">
            <v>12.94931618451303</v>
          </cell>
          <cell r="I53">
            <v>19.959181916883249</v>
          </cell>
          <cell r="J53">
            <v>23.541518728084675</v>
          </cell>
          <cell r="K53">
            <v>11.882243389823351</v>
          </cell>
          <cell r="M53">
            <v>9862.6470000000008</v>
          </cell>
          <cell r="N53">
            <v>11737.173000000001</v>
          </cell>
          <cell r="O53">
            <v>12424.044</v>
          </cell>
          <cell r="P53">
            <v>16428.491000000002</v>
          </cell>
          <cell r="Q53">
            <v>11544.734</v>
          </cell>
          <cell r="R53">
            <v>20204.57</v>
          </cell>
          <cell r="S53">
            <v>21219.754000000001</v>
          </cell>
          <cell r="T53">
            <v>22351.51</v>
          </cell>
          <cell r="V53">
            <v>2320.0217996830756</v>
          </cell>
          <cell r="W53">
            <v>3237.8227546906624</v>
          </cell>
          <cell r="X53">
            <v>1628.1873134044183</v>
          </cell>
          <cell r="Y53">
            <v>4548.6845321526007</v>
          </cell>
          <cell r="Z53">
            <v>1252.2751002498169</v>
          </cell>
          <cell r="AA53">
            <v>2985.2770235995176</v>
          </cell>
          <cell r="AB53">
            <v>4103.0020983831819</v>
          </cell>
          <cell r="AC53">
            <v>2498.9271199986847</v>
          </cell>
          <cell r="AE53">
            <v>1475.2883866426362</v>
          </cell>
          <cell r="AF53">
            <v>1939.0884557373495</v>
          </cell>
          <cell r="AG53">
            <v>1233.4149165819081</v>
          </cell>
          <cell r="AH53">
            <v>2129.0487329471507</v>
          </cell>
          <cell r="AI53">
            <v>829.30469408968997</v>
          </cell>
          <cell r="AJ53">
            <v>1135.245803457618</v>
          </cell>
          <cell r="AK53">
            <v>1198.5883733677938</v>
          </cell>
          <cell r="AL53">
            <v>567.27327820340372</v>
          </cell>
          <cell r="AN53">
            <v>5878.688985085565</v>
          </cell>
          <cell r="AO53">
            <v>5704.900402450784</v>
          </cell>
          <cell r="AP53">
            <v>11691.932899922702</v>
          </cell>
          <cell r="AQ53">
            <v>7706.1762341995827</v>
          </cell>
          <cell r="AR53">
            <v>10510.600314473819</v>
          </cell>
          <cell r="AS53">
            <v>14775.90335453296</v>
          </cell>
          <cell r="AT53">
            <v>7819.8820788086359</v>
          </cell>
          <cell r="AU53">
            <v>13168.613596937792</v>
          </cell>
          <cell r="AW53">
            <v>347.5872</v>
          </cell>
          <cell r="AX53">
            <v>273.00013697716588</v>
          </cell>
          <cell r="AY53">
            <v>587.83110427663473</v>
          </cell>
          <cell r="AZ53">
            <v>811.90793898653794</v>
          </cell>
          <cell r="BA53">
            <v>1091.8149444569472</v>
          </cell>
          <cell r="BB53">
            <v>1736.7965956922719</v>
          </cell>
          <cell r="BC53">
            <v>870.51353520449732</v>
          </cell>
          <cell r="BD53">
            <v>1369.2064167669155</v>
          </cell>
          <cell r="BE53">
            <v>1591.8445941884222</v>
          </cell>
          <cell r="BF53">
            <v>327.72636873334039</v>
          </cell>
          <cell r="BG53">
            <v>433.48583813089198</v>
          </cell>
          <cell r="BH53">
            <v>296.79186511181859</v>
          </cell>
          <cell r="BI53">
            <v>581.18020046395577</v>
          </cell>
          <cell r="BJ53">
            <v>260.13643505205607</v>
          </cell>
          <cell r="BK53">
            <v>455.59732385597164</v>
          </cell>
          <cell r="BL53">
            <v>639.98106031380507</v>
          </cell>
          <cell r="BM53">
            <v>378.24408920294769</v>
          </cell>
          <cell r="BO53">
            <v>45.414333268719233</v>
          </cell>
          <cell r="BP53">
            <v>68.131050527168682</v>
          </cell>
          <cell r="BQ53">
            <v>38.024609632675045</v>
          </cell>
          <cell r="BR53">
            <v>110.4188500391668</v>
          </cell>
          <cell r="BS53">
            <v>33.074139920013813</v>
          </cell>
          <cell r="BT53">
            <v>77.830260063303697</v>
          </cell>
          <cell r="BU53">
            <v>113.1440390410245</v>
          </cell>
          <cell r="BV53">
            <v>71.273660154572681</v>
          </cell>
          <cell r="BX53">
            <v>75.381054165866743</v>
          </cell>
          <cell r="BY53">
            <v>105.34932032973262</v>
          </cell>
          <cell r="BZ53">
            <v>53.980889975470127</v>
          </cell>
          <cell r="CA53">
            <v>153.49220024698286</v>
          </cell>
          <cell r="CB53">
            <v>42.293988686425834</v>
          </cell>
          <cell r="CC53">
            <v>99.370632236069085</v>
          </cell>
          <cell r="CD53">
            <v>137.00383957738936</v>
          </cell>
          <cell r="CE53">
            <v>86.799234885099338</v>
          </cell>
          <cell r="CG53">
            <v>473.18258271694276</v>
          </cell>
          <cell r="CH53">
            <v>402.01419479595387</v>
          </cell>
          <cell r="CI53">
            <v>723.54290722840426</v>
          </cell>
          <cell r="CJ53">
            <v>441.15240635947328</v>
          </cell>
          <cell r="CK53">
            <v>543.69179464594799</v>
          </cell>
          <cell r="CL53">
            <v>680.72982519793482</v>
          </cell>
          <cell r="CM53">
            <v>349.63298795396065</v>
          </cell>
          <cell r="CN53">
            <v>573.32125545128883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Y53">
            <v>155.74009335034904</v>
          </cell>
          <cell r="CZ53">
            <v>149.3780486439519</v>
          </cell>
          <cell r="DA53">
            <v>232.66074690422383</v>
          </cell>
          <cell r="DB53">
            <v>304.48106896322963</v>
          </cell>
          <cell r="DC53">
            <v>180.2751386943084</v>
          </cell>
          <cell r="DD53">
            <v>237.33990702283546</v>
          </cell>
          <cell r="DE53">
            <v>341.58127897005483</v>
          </cell>
          <cell r="DF53">
            <v>162.36295346578274</v>
          </cell>
          <cell r="DH53">
            <v>972.89125869389215</v>
          </cell>
          <cell r="DI53">
            <v>1439.6435670908097</v>
          </cell>
          <cell r="DJ53">
            <v>786.25272857695279</v>
          </cell>
          <cell r="DK53">
            <v>2200.0638926005763</v>
          </cell>
          <cell r="DL53">
            <v>632.55068862550718</v>
          </cell>
          <cell r="DM53">
            <v>1614.5318629051421</v>
          </cell>
          <cell r="DN53">
            <v>2132.8903032018234</v>
          </cell>
          <cell r="DO53">
            <v>1383.2678470558874</v>
          </cell>
        </row>
        <row r="54">
          <cell r="D54">
            <v>-25.931255017715067</v>
          </cell>
          <cell r="E54">
            <v>-26.848829193253881</v>
          </cell>
          <cell r="F54">
            <v>-27.475040952863299</v>
          </cell>
          <cell r="G54">
            <v>-28.67093146600628</v>
          </cell>
          <cell r="H54">
            <v>-29.9188748267457</v>
          </cell>
          <cell r="I54">
            <v>-30.463431929613815</v>
          </cell>
          <cell r="J54">
            <v>-31.330185318345574</v>
          </cell>
          <cell r="K54">
            <v>-32.392071668938392</v>
          </cell>
          <cell r="M54">
            <v>-20402.195</v>
          </cell>
          <cell r="N54">
            <v>-21782.775000000001</v>
          </cell>
          <cell r="O54">
            <v>-23462.955000000002</v>
          </cell>
          <cell r="P54">
            <v>-25114.93</v>
          </cell>
          <cell r="Q54">
            <v>-20203.941999999999</v>
          </cell>
          <cell r="R54">
            <v>-24118.319</v>
          </cell>
          <cell r="S54">
            <v>-28346.648000000001</v>
          </cell>
          <cell r="T54">
            <v>-34479.919999999998</v>
          </cell>
          <cell r="V54">
            <v>-3511.2309996282152</v>
          </cell>
          <cell r="W54">
            <v>-3808.7906209737221</v>
          </cell>
          <cell r="X54">
            <v>-4040.1429861647416</v>
          </cell>
          <cell r="Y54">
            <v>-4414.7310414288841</v>
          </cell>
          <cell r="Z54">
            <v>-4695.8242514705598</v>
          </cell>
          <cell r="AA54">
            <v>-4982.6926356748763</v>
          </cell>
          <cell r="AB54">
            <v>-5358.7736765622458</v>
          </cell>
          <cell r="AC54">
            <v>-5744.5423920438479</v>
          </cell>
          <cell r="AE54">
            <v>-3814.0636027022674</v>
          </cell>
          <cell r="AF54">
            <v>-4162.6842250014397</v>
          </cell>
          <cell r="AG54">
            <v>-5218.0626910786032</v>
          </cell>
          <cell r="AH54">
            <v>-5488.9239326504949</v>
          </cell>
          <cell r="AI54">
            <v>-6499.6869431468622</v>
          </cell>
          <cell r="AJ54">
            <v>-5671.7932061576357</v>
          </cell>
          <cell r="AK54">
            <v>-4387.5051378682601</v>
          </cell>
          <cell r="AL54">
            <v>-4481.3044546910078</v>
          </cell>
          <cell r="AN54">
            <v>-11241.431960492584</v>
          </cell>
          <cell r="AO54">
            <v>-12535.254969561955</v>
          </cell>
          <cell r="AP54">
            <v>-13951.475906048516</v>
          </cell>
          <cell r="AQ54">
            <v>-15434.788191957983</v>
          </cell>
          <cell r="AR54">
            <v>-17169.229509335724</v>
          </cell>
          <cell r="AS54">
            <v>-19294.656474811403</v>
          </cell>
          <cell r="AT54">
            <v>-21216.788361119947</v>
          </cell>
          <cell r="AU54">
            <v>-22572.60378387725</v>
          </cell>
          <cell r="AW54">
            <v>-1030.5637999999999</v>
          </cell>
          <cell r="AX54">
            <v>-1066.0232791675751</v>
          </cell>
          <cell r="AY54">
            <v>-1170.9912220299791</v>
          </cell>
          <cell r="AZ54">
            <v>-1674.4323861797643</v>
          </cell>
          <cell r="BA54">
            <v>-1847.1988838941345</v>
          </cell>
          <cell r="BB54">
            <v>-2623.8583386165637</v>
          </cell>
          <cell r="BC54">
            <v>-2799.1046805166143</v>
          </cell>
          <cell r="BD54">
            <v>-2879.4716702221908</v>
          </cell>
          <cell r="BE54">
            <v>-2975.8574622093975</v>
          </cell>
          <cell r="BF54">
            <v>-472.97788784933982</v>
          </cell>
          <cell r="BG54">
            <v>-487.76446476399047</v>
          </cell>
          <cell r="BH54">
            <v>-515.00178007847637</v>
          </cell>
          <cell r="BI54">
            <v>-542.78826875616198</v>
          </cell>
          <cell r="BJ54">
            <v>-569.84970359307033</v>
          </cell>
          <cell r="BK54">
            <v>-617.90301777963748</v>
          </cell>
          <cell r="BL54">
            <v>-692.32495947281097</v>
          </cell>
          <cell r="BM54">
            <v>-765.31068827481454</v>
          </cell>
          <cell r="BO54">
            <v>-68.023487844160357</v>
          </cell>
          <cell r="BP54">
            <v>-74.138910530608058</v>
          </cell>
          <cell r="BQ54">
            <v>-78.766733517349408</v>
          </cell>
          <cell r="BR54">
            <v>-85.388301145107533</v>
          </cell>
          <cell r="BS54">
            <v>-88.577285770082668</v>
          </cell>
          <cell r="BT54">
            <v>-99.42446129501262</v>
          </cell>
          <cell r="BU54">
            <v>-113.20273749750444</v>
          </cell>
          <cell r="BV54">
            <v>-123.2767423071238</v>
          </cell>
          <cell r="BX54">
            <v>-134.59077793595296</v>
          </cell>
          <cell r="BY54">
            <v>-141.40796111647322</v>
          </cell>
          <cell r="BZ54">
            <v>-145.38152015186805</v>
          </cell>
          <cell r="CA54">
            <v>-153.7412770917056</v>
          </cell>
          <cell r="CB54">
            <v>-157.42842328442291</v>
          </cell>
          <cell r="CC54">
            <v>-140.54198185152234</v>
          </cell>
          <cell r="CD54">
            <v>-151.9408830484966</v>
          </cell>
          <cell r="CE54">
            <v>-166.9025023965103</v>
          </cell>
          <cell r="CG54">
            <v>-655.38007757057437</v>
          </cell>
          <cell r="CH54">
            <v>-688.88896765928666</v>
          </cell>
          <cell r="CI54">
            <v>-718.76881529147556</v>
          </cell>
          <cell r="CJ54">
            <v>-766.30763263337576</v>
          </cell>
          <cell r="CK54">
            <v>-809.37469345018758</v>
          </cell>
          <cell r="CL54">
            <v>-888.93031504452119</v>
          </cell>
          <cell r="CM54">
            <v>-939.25831378122211</v>
          </cell>
          <cell r="CN54">
            <v>-987.98838256250076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Y54">
            <v>-151.62070314450071</v>
          </cell>
          <cell r="CZ54">
            <v>-172.19743607892391</v>
          </cell>
          <cell r="DA54">
            <v>-187.10273193505139</v>
          </cell>
          <cell r="DB54">
            <v>-198.57491968908315</v>
          </cell>
          <cell r="DC54">
            <v>-209.12397911035035</v>
          </cell>
          <cell r="DD54">
            <v>-221.04543150882887</v>
          </cell>
          <cell r="DE54">
            <v>-235.72849448409028</v>
          </cell>
          <cell r="DF54">
            <v>-250.54633349587425</v>
          </cell>
          <cell r="DH54">
            <v>-701.97427530847642</v>
          </cell>
          <cell r="DI54">
            <v>-769.45077018277198</v>
          </cell>
          <cell r="DJ54">
            <v>-828.00669820713051</v>
          </cell>
          <cell r="DK54">
            <v>-913.02752351967354</v>
          </cell>
          <cell r="DL54">
            <v>-973.37213042353449</v>
          </cell>
          <cell r="DM54">
            <v>-2443.6467400201659</v>
          </cell>
          <cell r="DN54">
            <v>-2572.4728037299997</v>
          </cell>
          <cell r="DO54">
            <v>-2815.3657102723801</v>
          </cell>
        </row>
        <row r="55">
          <cell r="D55">
            <v>-6.3699093940374922</v>
          </cell>
          <cell r="E55">
            <v>-0.91214222847835913</v>
          </cell>
          <cell r="F55">
            <v>-10.612016389102642</v>
          </cell>
          <cell r="G55">
            <v>2.980559967892912</v>
          </cell>
          <cell r="H55">
            <v>-16.96955864223267</v>
          </cell>
          <cell r="I55">
            <v>-10.504250012730566</v>
          </cell>
          <cell r="J55">
            <v>-7.7886665902608989</v>
          </cell>
          <cell r="K55">
            <v>-20.509828279115041</v>
          </cell>
          <cell r="M55">
            <v>-10539.548000000001</v>
          </cell>
          <cell r="N55">
            <v>-10045.601000000001</v>
          </cell>
          <cell r="O55">
            <v>-11038.911</v>
          </cell>
          <cell r="P55">
            <v>-8686.4390000000003</v>
          </cell>
          <cell r="Q55">
            <v>-8659.2080000000005</v>
          </cell>
          <cell r="R55">
            <v>-3913.75</v>
          </cell>
          <cell r="S55">
            <v>-7126.8940000000002</v>
          </cell>
          <cell r="T55">
            <v>-12128.41</v>
          </cell>
          <cell r="V55">
            <v>-1191.2091999451395</v>
          </cell>
          <cell r="W55">
            <v>-570.96786628305972</v>
          </cell>
          <cell r="X55">
            <v>-2411.9556727603231</v>
          </cell>
          <cell r="Y55">
            <v>133.95349072371664</v>
          </cell>
          <cell r="Z55">
            <v>-3443.5491512207427</v>
          </cell>
          <cell r="AA55">
            <v>-1997.4156120753587</v>
          </cell>
          <cell r="AB55">
            <v>-1255.7715781790639</v>
          </cell>
          <cell r="AC55">
            <v>-3245.6152720451632</v>
          </cell>
          <cell r="AE55">
            <v>-2338.775216059631</v>
          </cell>
          <cell r="AF55">
            <v>-2223.5957692640904</v>
          </cell>
          <cell r="AG55">
            <v>-3984.6477744966951</v>
          </cell>
          <cell r="AH55">
            <v>-3359.8751997033442</v>
          </cell>
          <cell r="AI55">
            <v>-5670.382249057172</v>
          </cell>
          <cell r="AJ55">
            <v>-4536.5474027000182</v>
          </cell>
          <cell r="AK55">
            <v>-3188.9167645004663</v>
          </cell>
          <cell r="AL55">
            <v>-3914.0311764876042</v>
          </cell>
          <cell r="AN55">
            <v>-5362.742975407019</v>
          </cell>
          <cell r="AO55">
            <v>-6830.3545671111706</v>
          </cell>
          <cell r="AP55">
            <v>-2259.5430061258139</v>
          </cell>
          <cell r="AQ55">
            <v>-7728.6119577584004</v>
          </cell>
          <cell r="AR55">
            <v>-6658.6291948619055</v>
          </cell>
          <cell r="AS55">
            <v>-4518.753120278443</v>
          </cell>
          <cell r="AT55">
            <v>-13396.906282311311</v>
          </cell>
          <cell r="AU55">
            <v>-9403.990186939458</v>
          </cell>
          <cell r="AW55">
            <v>-682.97659999999996</v>
          </cell>
          <cell r="AX55">
            <v>-793.0231421904092</v>
          </cell>
          <cell r="AY55">
            <v>-583.16011775334437</v>
          </cell>
          <cell r="AZ55">
            <v>-862.52444719322637</v>
          </cell>
          <cell r="BA55">
            <v>-755.38393943718734</v>
          </cell>
          <cell r="BB55">
            <v>-887.06174292429193</v>
          </cell>
          <cell r="BC55">
            <v>-1928.5911453121169</v>
          </cell>
          <cell r="BD55">
            <v>-1510.2652534552751</v>
          </cell>
          <cell r="BE55">
            <v>-1384.0128680209752</v>
          </cell>
          <cell r="BF55">
            <v>-145.25151911599943</v>
          </cell>
          <cell r="BG55">
            <v>-54.278626633098497</v>
          </cell>
          <cell r="BH55">
            <v>-218.20991496665778</v>
          </cell>
          <cell r="BI55">
            <v>38.391931707793788</v>
          </cell>
          <cell r="BJ55">
            <v>-309.71326854101426</v>
          </cell>
          <cell r="BK55">
            <v>-162.30569392366584</v>
          </cell>
          <cell r="BL55">
            <v>-52.3438991590059</v>
          </cell>
          <cell r="BM55">
            <v>-387.06659907186685</v>
          </cell>
          <cell r="BO55">
            <v>-22.609154575441121</v>
          </cell>
          <cell r="BP55">
            <v>-6.0078600034393803</v>
          </cell>
          <cell r="BQ55">
            <v>-40.742123884674356</v>
          </cell>
          <cell r="BR55">
            <v>25.030548894059248</v>
          </cell>
          <cell r="BS55">
            <v>-55.503145850068869</v>
          </cell>
          <cell r="BT55">
            <v>-21.594201231708922</v>
          </cell>
          <cell r="BU55">
            <v>-5.8698456479933346E-2</v>
          </cell>
          <cell r="BV55">
            <v>-52.003082152551123</v>
          </cell>
          <cell r="BX55">
            <v>-59.209723770086214</v>
          </cell>
          <cell r="BY55">
            <v>-36.058640786740597</v>
          </cell>
          <cell r="BZ55">
            <v>-91.400630176397925</v>
          </cell>
          <cell r="CA55">
            <v>-0.24907684472273672</v>
          </cell>
          <cell r="CB55">
            <v>-115.13443459799707</v>
          </cell>
          <cell r="CC55">
            <v>-41.171349615453252</v>
          </cell>
          <cell r="CD55">
            <v>-14.937043471107245</v>
          </cell>
          <cell r="CE55">
            <v>-80.103267511410962</v>
          </cell>
          <cell r="CG55">
            <v>-182.19749485363161</v>
          </cell>
          <cell r="CH55">
            <v>-286.87477286333279</v>
          </cell>
          <cell r="CI55">
            <v>4.7740919369286985</v>
          </cell>
          <cell r="CJ55">
            <v>-325.15522627390249</v>
          </cell>
          <cell r="CK55">
            <v>-265.68289880423958</v>
          </cell>
          <cell r="CL55">
            <v>-208.20048984658638</v>
          </cell>
          <cell r="CM55">
            <v>-589.62532582726146</v>
          </cell>
          <cell r="CN55">
            <v>-414.66712711121193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Y55">
            <v>4.1193902058483385</v>
          </cell>
          <cell r="CZ55">
            <v>-22.819387434972001</v>
          </cell>
          <cell r="DA55">
            <v>45.558014969172447</v>
          </cell>
          <cell r="DB55">
            <v>105.90614927414649</v>
          </cell>
          <cell r="DC55">
            <v>-28.848840416041966</v>
          </cell>
          <cell r="DD55">
            <v>16.294475514006589</v>
          </cell>
          <cell r="DE55">
            <v>105.85278448596452</v>
          </cell>
          <cell r="DF55">
            <v>-88.183380030091485</v>
          </cell>
          <cell r="DH55">
            <v>270.91698338541568</v>
          </cell>
          <cell r="DI55">
            <v>670.19279690803774</v>
          </cell>
          <cell r="DJ55">
            <v>-41.753969630177636</v>
          </cell>
          <cell r="DK55">
            <v>1287.0363690809029</v>
          </cell>
          <cell r="DL55">
            <v>-340.82144179802719</v>
          </cell>
          <cell r="DM55">
            <v>-829.11487711502366</v>
          </cell>
          <cell r="DN55">
            <v>-439.58250052817635</v>
          </cell>
          <cell r="DO55">
            <v>-1432.0978632164924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M56">
            <v>36104.5</v>
          </cell>
          <cell r="N56">
            <v>45724.017999999996</v>
          </cell>
          <cell r="O56">
            <v>40513.396000000001</v>
          </cell>
          <cell r="P56">
            <v>41173.428</v>
          </cell>
          <cell r="Q56">
            <v>142654.258</v>
          </cell>
          <cell r="R56">
            <v>158040.35200000001</v>
          </cell>
          <cell r="S56">
            <v>241727.872</v>
          </cell>
          <cell r="T56">
            <v>128161.632</v>
          </cell>
          <cell r="V56">
            <v>6773.503921827777</v>
          </cell>
          <cell r="W56">
            <v>5823.0598500192709</v>
          </cell>
          <cell r="X56">
            <v>6316.1900269714051</v>
          </cell>
          <cell r="Y56">
            <v>7855.6487700835523</v>
          </cell>
          <cell r="Z56">
            <v>10215.354767847508</v>
          </cell>
          <cell r="AA56">
            <v>11474.158948767123</v>
          </cell>
          <cell r="AB56">
            <v>9386.6178743416785</v>
          </cell>
          <cell r="AC56">
            <v>11306.587759641227</v>
          </cell>
          <cell r="AE56">
            <v>1858.2180282340082</v>
          </cell>
          <cell r="AF56">
            <v>306.33395960093446</v>
          </cell>
          <cell r="AG56">
            <v>15.910116084147997</v>
          </cell>
          <cell r="AH56">
            <v>9.3303774438986107</v>
          </cell>
          <cell r="AI56">
            <v>7.0267708655804668</v>
          </cell>
          <cell r="AJ56">
            <v>0</v>
          </cell>
          <cell r="AK56">
            <v>6.0402596961203887</v>
          </cell>
          <cell r="AL56">
            <v>0</v>
          </cell>
          <cell r="AN56">
            <v>41907.466136862087</v>
          </cell>
          <cell r="AO56">
            <v>48780.807482480363</v>
          </cell>
          <cell r="AP56">
            <v>38503.672254171965</v>
          </cell>
          <cell r="AQ56">
            <v>59845.402737102377</v>
          </cell>
          <cell r="AR56">
            <v>86690.858455982205</v>
          </cell>
          <cell r="AS56">
            <v>55727.177157049657</v>
          </cell>
          <cell r="AT56">
            <v>45212.204665605605</v>
          </cell>
          <cell r="AU56">
            <v>38167.446794673873</v>
          </cell>
          <cell r="AW56">
            <v>329.50829175064035</v>
          </cell>
          <cell r="AX56">
            <v>3577.6351496910888</v>
          </cell>
          <cell r="AY56">
            <v>19858.557278829179</v>
          </cell>
          <cell r="AZ56">
            <v>5911.2434451380295</v>
          </cell>
          <cell r="BA56">
            <v>15278.294922260911</v>
          </cell>
          <cell r="BB56">
            <v>3826.801185604696</v>
          </cell>
          <cell r="BC56">
            <v>1601.0544486154952</v>
          </cell>
          <cell r="BD56">
            <v>1071.1756199261704</v>
          </cell>
          <cell r="BE56">
            <v>5076.4868243645769</v>
          </cell>
          <cell r="BF56">
            <v>8.8741905942308748</v>
          </cell>
          <cell r="BG56">
            <v>38.973891643064455</v>
          </cell>
          <cell r="BH56">
            <v>638.81570105741389</v>
          </cell>
          <cell r="BI56">
            <v>607.05972273616896</v>
          </cell>
          <cell r="BJ56">
            <v>8724.2996861787724</v>
          </cell>
          <cell r="BK56">
            <v>46.999177599112322</v>
          </cell>
          <cell r="BL56">
            <v>132.38207786890223</v>
          </cell>
          <cell r="BM56">
            <v>1647.0084654421757</v>
          </cell>
          <cell r="BO56">
            <v>251.70769408099426</v>
          </cell>
          <cell r="BP56">
            <v>317.70021399825714</v>
          </cell>
          <cell r="BQ56">
            <v>215.97718719918205</v>
          </cell>
          <cell r="BR56">
            <v>380.51301649145529</v>
          </cell>
          <cell r="BS56">
            <v>225.14992230458279</v>
          </cell>
          <cell r="BT56">
            <v>444.04421778560794</v>
          </cell>
          <cell r="BU56">
            <v>342.21073921726145</v>
          </cell>
          <cell r="BV56">
            <v>484.63527387597435</v>
          </cell>
          <cell r="BX56">
            <v>252.5698481057166</v>
          </cell>
          <cell r="BY56">
            <v>267.97687909742666</v>
          </cell>
          <cell r="BZ56">
            <v>281.02349053282097</v>
          </cell>
          <cell r="CA56">
            <v>273.89778334372721</v>
          </cell>
          <cell r="CB56">
            <v>337.23891460568228</v>
          </cell>
          <cell r="CC56">
            <v>368.77082449067927</v>
          </cell>
          <cell r="CD56">
            <v>453.96224148975159</v>
          </cell>
          <cell r="CE56">
            <v>505.9008303110943</v>
          </cell>
          <cell r="CG56">
            <v>822.79952282990712</v>
          </cell>
          <cell r="CH56">
            <v>841.72036633800496</v>
          </cell>
          <cell r="CI56">
            <v>797.35951791205639</v>
          </cell>
          <cell r="CJ56">
            <v>1277.5987828155705</v>
          </cell>
          <cell r="CK56">
            <v>1895.1551251935141</v>
          </cell>
          <cell r="CL56">
            <v>1894.5335204839075</v>
          </cell>
          <cell r="CM56">
            <v>1372.2225211067107</v>
          </cell>
          <cell r="CN56">
            <v>1591.2593050210651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Y56">
            <v>982.60772814501638</v>
          </cell>
          <cell r="CZ56">
            <v>666.64890345608626</v>
          </cell>
          <cell r="DA56">
            <v>345.80110074325012</v>
          </cell>
          <cell r="DB56">
            <v>186.41980237670276</v>
          </cell>
          <cell r="DC56">
            <v>441.22631118892315</v>
          </cell>
          <cell r="DD56">
            <v>515.85147824320165</v>
          </cell>
          <cell r="DE56">
            <v>366.69574577355354</v>
          </cell>
          <cell r="DF56">
            <v>171.13708317176142</v>
          </cell>
          <cell r="DH56">
            <v>4278.194195283857</v>
          </cell>
          <cell r="DI56">
            <v>5167.8608851672279</v>
          </cell>
          <cell r="DJ56">
            <v>2151.6077455743789</v>
          </cell>
          <cell r="DK56">
            <v>4932.1671821527125</v>
          </cell>
          <cell r="DL56">
            <v>5694.6190299946193</v>
          </cell>
          <cell r="DM56">
            <v>3538.8174197155399</v>
          </cell>
          <cell r="DN56">
            <v>8821.4020514562453</v>
          </cell>
          <cell r="DO56">
            <v>5750.9900399953012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M57">
            <v>168.2</v>
          </cell>
          <cell r="N57">
            <v>497.82900000000001</v>
          </cell>
          <cell r="O57">
            <v>-259.05599999999998</v>
          </cell>
          <cell r="P57">
            <v>-3251.2089999999998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V57">
            <v>-40.698689694781599</v>
          </cell>
          <cell r="W57">
            <v>-43.047529033173248</v>
          </cell>
          <cell r="X57">
            <v>-1.8894126378746305</v>
          </cell>
          <cell r="Y57">
            <v>-21.236809639859455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N57">
            <v>-8.7720709259082259</v>
          </cell>
          <cell r="AO57">
            <v>-4.7120262949020058</v>
          </cell>
          <cell r="AP57">
            <v>-6.3230243318002035</v>
          </cell>
          <cell r="AQ57">
            <v>-419.13923887155761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W57">
            <v>-122.00148776843328</v>
          </cell>
          <cell r="AX57">
            <v>-109.20107288301288</v>
          </cell>
          <cell r="AY57">
            <v>-268.57153908712928</v>
          </cell>
          <cell r="AZ57">
            <v>-140.42193649368892</v>
          </cell>
          <cell r="BA57">
            <v>-145.92088017057316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X57">
            <v>-9.5599360073074973</v>
          </cell>
          <cell r="BY57">
            <v>-8.5042569826217704</v>
          </cell>
          <cell r="BZ57">
            <v>-6.3365886379513405</v>
          </cell>
          <cell r="CA57">
            <v>-1.8406360031915201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>
            <v>0</v>
          </cell>
          <cell r="DH57">
            <v>0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0</v>
          </cell>
          <cell r="DO57">
            <v>0</v>
          </cell>
        </row>
        <row r="58">
          <cell r="D58">
            <v>707.05129583595908</v>
          </cell>
          <cell r="E58">
            <v>706.13915360748058</v>
          </cell>
          <cell r="F58">
            <v>695.5271372183779</v>
          </cell>
          <cell r="G58">
            <v>698.50769718627078</v>
          </cell>
          <cell r="H58">
            <v>681.53813854403813</v>
          </cell>
          <cell r="I58">
            <v>671.03388853130753</v>
          </cell>
          <cell r="J58">
            <v>663.24522194104668</v>
          </cell>
          <cell r="K58">
            <v>642.73539366193154</v>
          </cell>
          <cell r="M58">
            <v>377629.78499999997</v>
          </cell>
          <cell r="N58">
            <v>413806.03200000001</v>
          </cell>
          <cell r="O58">
            <v>443021.46</v>
          </cell>
          <cell r="P58">
            <v>472257.24099999998</v>
          </cell>
          <cell r="Q58">
            <v>657223.74</v>
          </cell>
          <cell r="R58">
            <v>818469.84900000005</v>
          </cell>
          <cell r="S58">
            <v>1050690.4099999999</v>
          </cell>
          <cell r="T58">
            <v>1165460.817</v>
          </cell>
          <cell r="V58">
            <v>82207.770958078559</v>
          </cell>
          <cell r="W58">
            <v>87416.815412781594</v>
          </cell>
          <cell r="X58">
            <v>91319.160354354826</v>
          </cell>
          <cell r="Y58">
            <v>99287.525805522222</v>
          </cell>
          <cell r="Z58">
            <v>107088.87365507986</v>
          </cell>
          <cell r="AA58">
            <v>116565.61699177162</v>
          </cell>
          <cell r="AB58">
            <v>124696.46328793427</v>
          </cell>
          <cell r="AC58">
            <v>132757.43577553032</v>
          </cell>
          <cell r="AE58">
            <v>54799.926358112694</v>
          </cell>
          <cell r="AF58">
            <v>52882.664548449538</v>
          </cell>
          <cell r="AG58">
            <v>48913.926890036986</v>
          </cell>
          <cell r="AH58">
            <v>45563.382067777537</v>
          </cell>
          <cell r="AI58">
            <v>39900.026589585948</v>
          </cell>
          <cell r="AJ58">
            <v>35363.479186885932</v>
          </cell>
          <cell r="AK58">
            <v>32180.602682081586</v>
          </cell>
          <cell r="AL58">
            <v>28266.57150559398</v>
          </cell>
          <cell r="AN58">
            <v>233807.39354306491</v>
          </cell>
          <cell r="AO58">
            <v>275753.13443213917</v>
          </cell>
          <cell r="AP58">
            <v>311990.94065585354</v>
          </cell>
          <cell r="AQ58">
            <v>363688.59219632595</v>
          </cell>
          <cell r="AR58">
            <v>443720.8214574462</v>
          </cell>
          <cell r="AS58">
            <v>494929.24549421744</v>
          </cell>
          <cell r="AT58">
            <v>526744.54387751163</v>
          </cell>
          <cell r="AU58">
            <v>555508.00048524607</v>
          </cell>
          <cell r="AW58">
            <v>11188.530203982207</v>
          </cell>
          <cell r="AX58">
            <v>13863.941138599876</v>
          </cell>
          <cell r="AY58">
            <v>32870.76676058858</v>
          </cell>
          <cell r="AZ58">
            <v>37779.063822039694</v>
          </cell>
          <cell r="BA58">
            <v>52156.053924692846</v>
          </cell>
          <cell r="BB58">
            <v>55095.793367373248</v>
          </cell>
          <cell r="BC58">
            <v>54768.256670676623</v>
          </cell>
          <cell r="BD58">
            <v>54329.167037147519</v>
          </cell>
          <cell r="BE58">
            <v>58021.640993491121</v>
          </cell>
          <cell r="BF58">
            <v>12947.049881740277</v>
          </cell>
          <cell r="BG58">
            <v>12931.745146750243</v>
          </cell>
          <cell r="BH58">
            <v>13352.350932841</v>
          </cell>
          <cell r="BI58">
            <v>13997.802587284963</v>
          </cell>
          <cell r="BJ58">
            <v>22706.915720122925</v>
          </cell>
          <cell r="BK58">
            <v>22591.609203798373</v>
          </cell>
          <cell r="BL58">
            <v>22671.647382508268</v>
          </cell>
          <cell r="BM58">
            <v>23931.589248878576</v>
          </cell>
          <cell r="BO58">
            <v>1729.8358252491389</v>
          </cell>
          <cell r="BP58">
            <v>2041.5281792439566</v>
          </cell>
          <cell r="BQ58">
            <v>2216.7632425584643</v>
          </cell>
          <cell r="BR58">
            <v>2622.306807943979</v>
          </cell>
          <cell r="BS58">
            <v>2556.9351380391813</v>
          </cell>
          <cell r="BT58">
            <v>2979.3851545930797</v>
          </cell>
          <cell r="BU58">
            <v>3321.5371953538615</v>
          </cell>
          <cell r="BV58">
            <v>3754.1693870772851</v>
          </cell>
          <cell r="BX58">
            <v>2674.8013873549198</v>
          </cell>
          <cell r="BY58">
            <v>2898.2153686829843</v>
          </cell>
          <cell r="BZ58">
            <v>3081.5016404014559</v>
          </cell>
          <cell r="CA58">
            <v>3353.3097108972684</v>
          </cell>
          <cell r="CB58">
            <v>3564.6571478725814</v>
          </cell>
          <cell r="CC58">
            <v>3892.2566227478078</v>
          </cell>
          <cell r="CD58">
            <v>4331.2818207664523</v>
          </cell>
          <cell r="CE58">
            <v>4757.0793835661352</v>
          </cell>
          <cell r="CG58">
            <v>16503.442106776467</v>
          </cell>
          <cell r="CH58">
            <v>17058.287700251138</v>
          </cell>
          <cell r="CI58">
            <v>17860.421310100126</v>
          </cell>
          <cell r="CJ58">
            <v>18812.864866641794</v>
          </cell>
          <cell r="CK58">
            <v>20442.337093031067</v>
          </cell>
          <cell r="CL58">
            <v>22128.670123668388</v>
          </cell>
          <cell r="CM58">
            <v>22911.267318947837</v>
          </cell>
          <cell r="CN58">
            <v>24087.859496857691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>
            <v>0</v>
          </cell>
          <cell r="CY58">
            <v>7216.3308523648257</v>
          </cell>
          <cell r="CZ58">
            <v>7860.1603683859403</v>
          </cell>
          <cell r="DA58">
            <v>8251.519484098364</v>
          </cell>
          <cell r="DB58">
            <v>8543.8454357492119</v>
          </cell>
          <cell r="DC58">
            <v>8956.2229065220927</v>
          </cell>
          <cell r="DD58">
            <v>9488.3688602793009</v>
          </cell>
          <cell r="DE58">
            <v>9960.9173905388197</v>
          </cell>
          <cell r="DF58">
            <v>10043.871093680489</v>
          </cell>
          <cell r="DH58">
            <v>38396.128016551382</v>
          </cell>
          <cell r="DI58">
            <v>44234.181698626649</v>
          </cell>
          <cell r="DJ58">
            <v>46344.035474570854</v>
          </cell>
          <cell r="DK58">
            <v>52563.239025804462</v>
          </cell>
          <cell r="DL58">
            <v>57917.036614001059</v>
          </cell>
          <cell r="DM58">
            <v>60626.739156601572</v>
          </cell>
          <cell r="DN58">
            <v>69008.55870752965</v>
          </cell>
          <cell r="DO58">
            <v>73327.450884308448</v>
          </cell>
        </row>
        <row r="60">
          <cell r="D60">
            <v>23640.226372349771</v>
          </cell>
          <cell r="E60">
            <v>23847.383832089272</v>
          </cell>
          <cell r="F60">
            <v>24070.171806472248</v>
          </cell>
          <cell r="G60">
            <v>24555.187970724299</v>
          </cell>
          <cell r="H60">
            <v>24827.302728211511</v>
          </cell>
          <cell r="I60">
            <v>27310.888641965419</v>
          </cell>
          <cell r="J60">
            <v>32587.846497573395</v>
          </cell>
          <cell r="K60">
            <v>44033.027793759305</v>
          </cell>
          <cell r="L60">
            <v>59924.065639002816</v>
          </cell>
          <cell r="M60">
            <v>1238229.486</v>
          </cell>
          <cell r="N60">
            <v>1354552.46</v>
          </cell>
          <cell r="O60">
            <v>1550981.47</v>
          </cell>
          <cell r="P60">
            <v>1771699.6340000001</v>
          </cell>
          <cell r="Q60">
            <v>2133229.4730000002</v>
          </cell>
          <cell r="R60">
            <v>2411991.4649999999</v>
          </cell>
          <cell r="S60">
            <v>2729351.1069999998</v>
          </cell>
          <cell r="T60">
            <v>3072297.0290000001</v>
          </cell>
          <cell r="U60">
            <v>3350436.6517576468</v>
          </cell>
          <cell r="V60">
            <v>151968.67163543319</v>
          </cell>
          <cell r="W60">
            <v>162953.29410506648</v>
          </cell>
          <cell r="X60">
            <v>173278.72858821828</v>
          </cell>
          <cell r="Y60">
            <v>181014.00659846707</v>
          </cell>
          <cell r="Z60">
            <v>198849.77419183499</v>
          </cell>
          <cell r="AA60">
            <v>212272.93382027495</v>
          </cell>
          <cell r="AB60">
            <v>231057.85556313131</v>
          </cell>
          <cell r="AC60">
            <v>247174.92299337857</v>
          </cell>
          <cell r="AD60">
            <v>263054.8752582515</v>
          </cell>
          <cell r="AE60">
            <v>577307.49225001968</v>
          </cell>
          <cell r="AF60">
            <v>706596.19769375143</v>
          </cell>
          <cell r="AG60">
            <v>887245.93651154474</v>
          </cell>
          <cell r="AH60">
            <v>1033066.5764218355</v>
          </cell>
          <cell r="AI60">
            <v>1298075.446277204</v>
          </cell>
          <cell r="AJ60">
            <v>1483157.269102114</v>
          </cell>
          <cell r="AK60">
            <v>1746562.1599590483</v>
          </cell>
          <cell r="AL60">
            <v>2137202.562020753</v>
          </cell>
          <cell r="AM60">
            <v>2422795.9528663773</v>
          </cell>
          <cell r="AN60">
            <v>993070.69557390769</v>
          </cell>
          <cell r="AO60">
            <v>1136103.1104070842</v>
          </cell>
          <cell r="AP60">
            <v>1270940.8391317197</v>
          </cell>
          <cell r="AQ60">
            <v>1428922.9337999008</v>
          </cell>
          <cell r="AR60">
            <v>1625348.3117720298</v>
          </cell>
          <cell r="AS60">
            <v>1905550.8093927945</v>
          </cell>
          <cell r="AT60">
            <v>2134361.6166058145</v>
          </cell>
          <cell r="AU60">
            <v>2336185.225425452</v>
          </cell>
          <cell r="AV60">
            <v>2536927.4499184927</v>
          </cell>
          <cell r="AW60">
            <v>614623.06814808806</v>
          </cell>
          <cell r="AX60">
            <v>672953.50426660897</v>
          </cell>
          <cell r="AY60">
            <v>765842.31864155387</v>
          </cell>
          <cell r="AZ60">
            <v>939529.82155838911</v>
          </cell>
          <cell r="BA60">
            <v>1128803.4495075301</v>
          </cell>
          <cell r="BB60">
            <v>1263277.6593897773</v>
          </cell>
          <cell r="BC60">
            <v>1364308.34985027</v>
          </cell>
          <cell r="BD60">
            <v>1422410.3870849286</v>
          </cell>
          <cell r="BE60">
            <v>1505966.4619729843</v>
          </cell>
          <cell r="BF60">
            <v>344297.32313730347</v>
          </cell>
          <cell r="BG60">
            <v>391621.56192875054</v>
          </cell>
          <cell r="BH60">
            <v>527506.37993309461</v>
          </cell>
          <cell r="BI60">
            <v>662800.6221275545</v>
          </cell>
          <cell r="BJ60">
            <v>789157.33163838496</v>
          </cell>
          <cell r="BK60">
            <v>873633.73429148202</v>
          </cell>
          <cell r="BL60">
            <v>963974.90192692215</v>
          </cell>
          <cell r="BM60">
            <v>1085880.8462289344</v>
          </cell>
          <cell r="BN60">
            <v>1173835.9742113776</v>
          </cell>
          <cell r="BO60">
            <v>36753.536246446973</v>
          </cell>
          <cell r="BP60">
            <v>42364.23277255705</v>
          </cell>
          <cell r="BQ60">
            <v>49997.678239071727</v>
          </cell>
          <cell r="BR60">
            <v>54289.241001162387</v>
          </cell>
          <cell r="BS60">
            <v>64221.132659684517</v>
          </cell>
          <cell r="BT60">
            <v>62620.159549893149</v>
          </cell>
          <cell r="BU60">
            <v>72966.095606271439</v>
          </cell>
          <cell r="BV60">
            <v>81345.508546402649</v>
          </cell>
          <cell r="BW60">
            <v>91449.385455300304</v>
          </cell>
          <cell r="BX60">
            <v>70511.47629862625</v>
          </cell>
          <cell r="BY60">
            <v>75714.212703594647</v>
          </cell>
          <cell r="BZ60">
            <v>82038.27615862283</v>
          </cell>
          <cell r="CA60">
            <v>87226.465393212857</v>
          </cell>
          <cell r="CB60">
            <v>94615.901152181323</v>
          </cell>
          <cell r="CC60">
            <v>100902.89723391761</v>
          </cell>
          <cell r="CD60">
            <v>110176.08530670273</v>
          </cell>
          <cell r="CE60">
            <v>122603.34341347848</v>
          </cell>
          <cell r="CF60">
            <v>134374.78650676645</v>
          </cell>
          <cell r="CG60">
            <v>256902.56829344659</v>
          </cell>
          <cell r="CH60">
            <v>267827.54325858766</v>
          </cell>
          <cell r="CI60">
            <v>278410.48592920962</v>
          </cell>
          <cell r="CJ60">
            <v>292407.84097314207</v>
          </cell>
          <cell r="CK60">
            <v>306447.54058536433</v>
          </cell>
          <cell r="CL60">
            <v>333206.14354169508</v>
          </cell>
          <cell r="CM60">
            <v>370787.18226221966</v>
          </cell>
          <cell r="CN60">
            <v>417184.64770702267</v>
          </cell>
          <cell r="CO60">
            <v>452316.07830805221</v>
          </cell>
          <cell r="CP60">
            <v>96809.002970717527</v>
          </cell>
          <cell r="CQ60">
            <v>104373.68398210873</v>
          </cell>
          <cell r="CR60">
            <v>111708.1619788901</v>
          </cell>
          <cell r="CS60">
            <v>125724.51008940292</v>
          </cell>
          <cell r="CT60">
            <v>145457.35238133118</v>
          </cell>
          <cell r="CU60">
            <v>132812.27609809267</v>
          </cell>
          <cell r="CV60">
            <v>147215.42594087511</v>
          </cell>
          <cell r="CW60">
            <v>176859.46052548004</v>
          </cell>
          <cell r="CX60">
            <v>216742.4946344021</v>
          </cell>
          <cell r="CY60">
            <v>16622.236474313329</v>
          </cell>
          <cell r="CZ60">
            <v>21511.341375318596</v>
          </cell>
          <cell r="DA60">
            <v>23225.516879710147</v>
          </cell>
          <cell r="DB60">
            <v>23473.660374829531</v>
          </cell>
          <cell r="DC60">
            <v>25838.237801107814</v>
          </cell>
          <cell r="DD60">
            <v>28871.906417213097</v>
          </cell>
          <cell r="DE60">
            <v>33892.777576530127</v>
          </cell>
          <cell r="DF60">
            <v>41042.095492773115</v>
          </cell>
          <cell r="DG60">
            <v>42997.256974307995</v>
          </cell>
          <cell r="DH60">
            <v>59085.40580876352</v>
          </cell>
          <cell r="DI60">
            <v>67042.922390868916</v>
          </cell>
          <cell r="DJ60">
            <v>77254.391683252543</v>
          </cell>
          <cell r="DK60">
            <v>80945.23279241797</v>
          </cell>
          <cell r="DL60">
            <v>91821.934691142815</v>
          </cell>
          <cell r="DM60">
            <v>101188.59673265934</v>
          </cell>
          <cell r="DN60">
            <v>105931.05653777621</v>
          </cell>
          <cell r="DO60">
            <v>120595.76823249132</v>
          </cell>
          <cell r="DP60">
            <v>128154.85322838233</v>
          </cell>
        </row>
        <row r="61">
          <cell r="D61">
            <v>648.19301038638093</v>
          </cell>
          <cell r="E61">
            <v>874.79102722025129</v>
          </cell>
          <cell r="F61">
            <v>574.81007299037958</v>
          </cell>
          <cell r="G61">
            <v>1117.4378110125999</v>
          </cell>
          <cell r="H61">
            <v>460.26206200917557</v>
          </cell>
          <cell r="I61">
            <v>796.92342630039786</v>
          </cell>
          <cell r="J61">
            <v>1131.9452339968223</v>
          </cell>
          <cell r="K61">
            <v>782.63629567831754</v>
          </cell>
          <cell r="L61">
            <v>1481.1440568892683</v>
          </cell>
          <cell r="M61">
            <v>34228.048999999999</v>
          </cell>
          <cell r="N61">
            <v>43606.52</v>
          </cell>
          <cell r="O61">
            <v>44094.212</v>
          </cell>
          <cell r="P61">
            <v>68168.142999999996</v>
          </cell>
          <cell r="Q61">
            <v>45255.156999999999</v>
          </cell>
          <cell r="R61">
            <v>72050.5</v>
          </cell>
          <cell r="S61">
            <v>77157.304000000004</v>
          </cell>
          <cell r="T61">
            <v>61440.88</v>
          </cell>
          <cell r="U61">
            <v>87522.088452861586</v>
          </cell>
          <cell r="V61">
            <v>4598.776858293716</v>
          </cell>
          <cell r="W61">
            <v>6418.0536396521211</v>
          </cell>
          <cell r="X61">
            <v>3227.4136988171845</v>
          </cell>
          <cell r="Y61">
            <v>9016.460606102708</v>
          </cell>
          <cell r="Z61">
            <v>2482.2757062166374</v>
          </cell>
          <cell r="AA61">
            <v>5917.4542642663046</v>
          </cell>
          <cell r="AB61">
            <v>8133.0231906237623</v>
          </cell>
          <cell r="AC61">
            <v>4953.4052704083933</v>
          </cell>
          <cell r="AD61">
            <v>5684.8794260132845</v>
          </cell>
          <cell r="AE61">
            <v>15406.79430074948</v>
          </cell>
          <cell r="AF61">
            <v>25002.816990337418</v>
          </cell>
          <cell r="AG61">
            <v>20693.782775779382</v>
          </cell>
          <cell r="AH61">
            <v>44965.702519152132</v>
          </cell>
          <cell r="AI61">
            <v>23626.430085433807</v>
          </cell>
          <cell r="AJ61">
            <v>42199.171517727773</v>
          </cell>
          <cell r="AK61">
            <v>59196.921412284813</v>
          </cell>
          <cell r="AL61">
            <v>37674.182659645689</v>
          </cell>
          <cell r="AM61">
            <v>59358.500845226248</v>
          </cell>
          <cell r="AN61">
            <v>29593.506728102446</v>
          </cell>
          <cell r="AO61">
            <v>27720.915893932859</v>
          </cell>
          <cell r="AP61">
            <v>53887.891579184914</v>
          </cell>
          <cell r="AQ61">
            <v>35294.396464857557</v>
          </cell>
          <cell r="AR61">
            <v>46972.566210211655</v>
          </cell>
          <cell r="AS61">
            <v>63454.841952780065</v>
          </cell>
          <cell r="AT61">
            <v>33722.913542371869</v>
          </cell>
          <cell r="AU61">
            <v>58404.630635636313</v>
          </cell>
          <cell r="AV61">
            <v>74324.046384330839</v>
          </cell>
          <cell r="AW61">
            <v>18315.767430813026</v>
          </cell>
          <cell r="AX61">
            <v>16420.06550410526</v>
          </cell>
          <cell r="AY61">
            <v>32471.71431040188</v>
          </cell>
          <cell r="AZ61">
            <v>23206.386592492207</v>
          </cell>
          <cell r="BA61">
            <v>32622.419690767616</v>
          </cell>
          <cell r="BB61">
            <v>42067.146057679594</v>
          </cell>
          <cell r="BC61">
            <v>21556.071927634268</v>
          </cell>
          <cell r="BD61">
            <v>35560.259677123213</v>
          </cell>
          <cell r="BE61">
            <v>44124.817335808439</v>
          </cell>
          <cell r="BF61">
            <v>12713.802946307629</v>
          </cell>
          <cell r="BG61">
            <v>17765.790225629044</v>
          </cell>
          <cell r="BH61">
            <v>13618.956459225226</v>
          </cell>
          <cell r="BI61">
            <v>28849.346483867896</v>
          </cell>
          <cell r="BJ61">
            <v>14363.549188018422</v>
          </cell>
          <cell r="BK61">
            <v>24856.851370426539</v>
          </cell>
          <cell r="BL61">
            <v>31834.115500150649</v>
          </cell>
          <cell r="BM61">
            <v>18022.350368281448</v>
          </cell>
          <cell r="BN61">
            <v>28757.674201169615</v>
          </cell>
          <cell r="BO61">
            <v>1112.2115507865658</v>
          </cell>
          <cell r="BP61">
            <v>1668.5512240192616</v>
          </cell>
          <cell r="BQ61">
            <v>931.23485480609349</v>
          </cell>
          <cell r="BR61">
            <v>2704.1929628573935</v>
          </cell>
          <cell r="BS61">
            <v>809.99626777979643</v>
          </cell>
          <cell r="BT61">
            <v>1906.087968547864</v>
          </cell>
          <cell r="BU61">
            <v>2770.9337133602826</v>
          </cell>
          <cell r="BV61">
            <v>1745.5147391837406</v>
          </cell>
          <cell r="BW61">
            <v>1976.3128487392955</v>
          </cell>
          <cell r="BX61">
            <v>2133.7723226544399</v>
          </cell>
          <cell r="BY61">
            <v>2982.0684576181989</v>
          </cell>
          <cell r="BZ61">
            <v>1528.0089971741013</v>
          </cell>
          <cell r="CA61">
            <v>4344.8239382495658</v>
          </cell>
          <cell r="CB61">
            <v>1197.1939563909623</v>
          </cell>
          <cell r="CC61">
            <v>2812.832841040427</v>
          </cell>
          <cell r="CD61">
            <v>3878.0964822324599</v>
          </cell>
          <cell r="CE61">
            <v>2456.9808299294309</v>
          </cell>
          <cell r="CF61">
            <v>2903.9737751953394</v>
          </cell>
          <cell r="CG61">
            <v>7663.2017778074414</v>
          </cell>
          <cell r="CH61">
            <v>6524.2815747743125</v>
          </cell>
          <cell r="CI61">
            <v>11808.968085062344</v>
          </cell>
          <cell r="CJ61">
            <v>7222.47367203661</v>
          </cell>
          <cell r="CK61">
            <v>8856.3339229170306</v>
          </cell>
          <cell r="CL61">
            <v>11095.76457993845</v>
          </cell>
          <cell r="CM61">
            <v>5858.4374797430737</v>
          </cell>
          <cell r="CN61">
            <v>10439.601453034196</v>
          </cell>
          <cell r="CO61">
            <v>13290.157654171884</v>
          </cell>
          <cell r="CP61">
            <v>2929.5709289625656</v>
          </cell>
          <cell r="CQ61">
            <v>4110.846031338041</v>
          </cell>
          <cell r="CR61">
            <v>2080.6272944045149</v>
          </cell>
          <cell r="CS61">
            <v>6262.444071288035</v>
          </cell>
          <cell r="CT61">
            <v>1834.5972372419967</v>
          </cell>
          <cell r="CU61">
            <v>3702.358823612336</v>
          </cell>
          <cell r="CV61">
            <v>5181.8470758184449</v>
          </cell>
          <cell r="CW61">
            <v>3544.2777660416882</v>
          </cell>
          <cell r="CX61">
            <v>3196.4283562604683</v>
          </cell>
          <cell r="CY61">
            <v>415.55591185783322</v>
          </cell>
          <cell r="CZ61">
            <v>445.28476646909496</v>
          </cell>
          <cell r="DA61">
            <v>687.47529963942031</v>
          </cell>
          <cell r="DB61">
            <v>866.17806783120977</v>
          </cell>
          <cell r="DC61">
            <v>545.18681760337495</v>
          </cell>
          <cell r="DD61">
            <v>765.10552005614704</v>
          </cell>
          <cell r="DE61">
            <v>1220.1399927550844</v>
          </cell>
          <cell r="DF61">
            <v>668.98615653220168</v>
          </cell>
          <cell r="DG61">
            <v>1074.9314243577001</v>
          </cell>
          <cell r="DH61">
            <v>1699.7675812872485</v>
          </cell>
          <cell r="DI61">
            <v>2515.2445785512273</v>
          </cell>
          <cell r="DJ61">
            <v>1373.6857914911564</v>
          </cell>
          <cell r="DK61">
            <v>3843.797801640756</v>
          </cell>
          <cell r="DL61">
            <v>1105.1483343472578</v>
          </cell>
          <cell r="DM61">
            <v>2820.7971805664429</v>
          </cell>
          <cell r="DN61">
            <v>3726.4368031135546</v>
          </cell>
          <cell r="DO61">
            <v>2416.7488623745476</v>
          </cell>
          <cell r="DP61">
            <v>2769.5547848962738</v>
          </cell>
        </row>
        <row r="62">
          <cell r="D62">
            <v>-1181.8646092285417</v>
          </cell>
          <cell r="E62">
            <v>-1240.8943936271198</v>
          </cell>
          <cell r="F62">
            <v>-1292.7571254641957</v>
          </cell>
          <cell r="G62">
            <v>-1371.5823485974977</v>
          </cell>
          <cell r="H62">
            <v>-1444.4389173725767</v>
          </cell>
          <cell r="I62">
            <v>-1559.0013255042045</v>
          </cell>
          <cell r="J62">
            <v>-1758.6299303681726</v>
          </cell>
          <cell r="K62">
            <v>-2130.2614324072797</v>
          </cell>
          <cell r="L62">
            <v>-2606.3333487896666</v>
          </cell>
          <cell r="M62">
            <v>-40651.47</v>
          </cell>
          <cell r="N62">
            <v>-44283.428</v>
          </cell>
          <cell r="O62">
            <v>-48465.733</v>
          </cell>
          <cell r="P62">
            <v>-53069.135000000002</v>
          </cell>
          <cell r="Q62">
            <v>-50081.940999999999</v>
          </cell>
          <cell r="R62">
            <v>-57581.985999999997</v>
          </cell>
          <cell r="S62">
            <v>-65508.462</v>
          </cell>
          <cell r="T62">
            <v>-75034.396999999997</v>
          </cell>
          <cell r="U62">
            <v>-83422.857014641209</v>
          </cell>
          <cell r="V62">
            <v>-6960.0069565809854</v>
          </cell>
          <cell r="W62">
            <v>-7549.8334404499255</v>
          </cell>
          <cell r="X62">
            <v>-8008.4230551239407</v>
          </cell>
          <cell r="Y62">
            <v>-8750.9362850329471</v>
          </cell>
          <cell r="Z62">
            <v>-9308.1228379953991</v>
          </cell>
          <cell r="AA62">
            <v>-9876.7570149824987</v>
          </cell>
          <cell r="AB62">
            <v>-10622.229660072344</v>
          </cell>
          <cell r="AC62">
            <v>-11386.905337539181</v>
          </cell>
          <cell r="AD62">
            <v>-12071.417534088681</v>
          </cell>
          <cell r="AE62">
            <v>-19122.896921894626</v>
          </cell>
          <cell r="AF62">
            <v>-23788.357430868982</v>
          </cell>
          <cell r="AG62">
            <v>-25805.893783347747</v>
          </cell>
          <cell r="AH62">
            <v>-31788.745186515283</v>
          </cell>
          <cell r="AI62">
            <v>-44039.585443986245</v>
          </cell>
          <cell r="AJ62">
            <v>-42124.884257069818</v>
          </cell>
          <cell r="AK62">
            <v>-49630.418827217167</v>
          </cell>
          <cell r="AL62">
            <v>-54803.973565222128</v>
          </cell>
          <cell r="AM62">
            <v>-60989.804540113619</v>
          </cell>
          <cell r="AN62">
            <v>-34688.041929069339</v>
          </cell>
          <cell r="AO62">
            <v>-38924.931897317576</v>
          </cell>
          <cell r="AP62">
            <v>-42642.721052440647</v>
          </cell>
          <cell r="AQ62">
            <v>-47123.266383670729</v>
          </cell>
          <cell r="AR62">
            <v>-52082.600588811794</v>
          </cell>
          <cell r="AS62">
            <v>-57832.637181117178</v>
          </cell>
          <cell r="AT62">
            <v>-63951.238489684234</v>
          </cell>
          <cell r="AU62">
            <v>-69194.885304465075</v>
          </cell>
          <cell r="AV62">
            <v>-74460.760342543334</v>
          </cell>
          <cell r="AW62">
            <v>-22146.099095084584</v>
          </cell>
          <cell r="AX62">
            <v>-24117.911709681935</v>
          </cell>
          <cell r="AY62">
            <v>-26790.781524534155</v>
          </cell>
          <cell r="AZ62">
            <v>-31660.255464834132</v>
          </cell>
          <cell r="BA62">
            <v>-36739.588011213455</v>
          </cell>
          <cell r="BB62">
            <v>-41904.999717362414</v>
          </cell>
          <cell r="BC62">
            <v>-45468.503656468776</v>
          </cell>
          <cell r="BD62">
            <v>-48106.452107839876</v>
          </cell>
          <cell r="BE62">
            <v>-51346.506329027448</v>
          </cell>
          <cell r="BF62">
            <v>-24914.346467596883</v>
          </cell>
          <cell r="BG62">
            <v>-26541.207010957143</v>
          </cell>
          <cell r="BH62">
            <v>-29669.12315035121</v>
          </cell>
          <cell r="BI62">
            <v>-32522.801211333186</v>
          </cell>
          <cell r="BJ62">
            <v>-36926.078294581603</v>
          </cell>
          <cell r="BK62">
            <v>-40114.923688853531</v>
          </cell>
          <cell r="BL62">
            <v>-43246.635158575824</v>
          </cell>
          <cell r="BM62">
            <v>-46975.284863905428</v>
          </cell>
          <cell r="BN62">
            <v>-51851.719106784207</v>
          </cell>
          <cell r="BO62">
            <v>-1665.9169795007397</v>
          </cell>
          <cell r="BP62">
            <v>-1815.6856375489294</v>
          </cell>
          <cell r="BQ62">
            <v>-1929.0225030357244</v>
          </cell>
          <cell r="BR62">
            <v>-2091.1868126234122</v>
          </cell>
          <cell r="BS62">
            <v>-2169.2860663147812</v>
          </cell>
          <cell r="BT62">
            <v>-2434.9368651683267</v>
          </cell>
          <cell r="BU62">
            <v>-2772.3712573383923</v>
          </cell>
          <cell r="BV62">
            <v>-3019.0868580198085</v>
          </cell>
          <cell r="BW62">
            <v>-3355.4638957137036</v>
          </cell>
          <cell r="BX62">
            <v>-3809.7912004831951</v>
          </cell>
          <cell r="BY62">
            <v>-4002.7616616955338</v>
          </cell>
          <cell r="BZ62">
            <v>-4115.2391321419218</v>
          </cell>
          <cell r="CA62">
            <v>-4351.874427041007</v>
          </cell>
          <cell r="CB62">
            <v>-4456.2445580063995</v>
          </cell>
          <cell r="CC62">
            <v>-3978.2488367159431</v>
          </cell>
          <cell r="CD62">
            <v>-4300.9116085744699</v>
          </cell>
          <cell r="CE62">
            <v>-4724.4223914913082</v>
          </cell>
          <cell r="CF62">
            <v>-5121.9982139345484</v>
          </cell>
          <cell r="CG62">
            <v>-12102.240000889895</v>
          </cell>
          <cell r="CH62">
            <v>-12777.809205888168</v>
          </cell>
          <cell r="CI62">
            <v>-13408.991549497663</v>
          </cell>
          <cell r="CJ62">
            <v>-14378.81241990606</v>
          </cell>
          <cell r="CK62">
            <v>-15219.225210381388</v>
          </cell>
          <cell r="CL62">
            <v>-17134.614196378083</v>
          </cell>
          <cell r="CM62">
            <v>-18368.818175941691</v>
          </cell>
          <cell r="CN62">
            <v>-20098.4381850192</v>
          </cell>
          <cell r="CO62">
            <v>-21396.582981822205</v>
          </cell>
          <cell r="CP62">
            <v>-3226.8000866443822</v>
          </cell>
          <cell r="CQ62">
            <v>-3895.541230326678</v>
          </cell>
          <cell r="CR62">
            <v>-4571.4381510700759</v>
          </cell>
          <cell r="CS62">
            <v>-5459.6374213858317</v>
          </cell>
          <cell r="CT62">
            <v>-6236.9642616992587</v>
          </cell>
          <cell r="CU62">
            <v>-4631.4764959092718</v>
          </cell>
          <cell r="CV62">
            <v>-6052.0185055136162</v>
          </cell>
          <cell r="CW62">
            <v>-7387.1903372888492</v>
          </cell>
          <cell r="CX62">
            <v>-6167.277286354848</v>
          </cell>
          <cell r="CY62">
            <v>-439.3163121747923</v>
          </cell>
          <cell r="CZ62">
            <v>-576.19139332554414</v>
          </cell>
          <cell r="DA62">
            <v>-635.2004384515036</v>
          </cell>
          <cell r="DB62">
            <v>-659.04403006706423</v>
          </cell>
          <cell r="DC62">
            <v>-739.28908101529669</v>
          </cell>
          <cell r="DD62">
            <v>-837.28500175159468</v>
          </cell>
          <cell r="DE62">
            <v>-990.17346637299477</v>
          </cell>
          <cell r="DF62">
            <v>-1205.0309121598198</v>
          </cell>
          <cell r="DG62">
            <v>-1287.9682384987309</v>
          </cell>
          <cell r="DH62">
            <v>-1226.4403708065192</v>
          </cell>
          <cell r="DI62">
            <v>-1344.3305846010187</v>
          </cell>
          <cell r="DJ62">
            <v>-1446.6354077336832</v>
          </cell>
          <cell r="DK62">
            <v>-1595.1778489460335</v>
          </cell>
          <cell r="DL62">
            <v>-1700.6077267500627</v>
          </cell>
          <cell r="DM62">
            <v>-4269.3687210025946</v>
          </cell>
          <cell r="DN62">
            <v>-4494.4446118198221</v>
          </cell>
          <cell r="DO62">
            <v>-4918.8101147226225</v>
          </cell>
          <cell r="DP62">
            <v>-5188.429670807699</v>
          </cell>
        </row>
        <row r="63">
          <cell r="D63">
            <v>-533.67159884216073</v>
          </cell>
          <cell r="E63">
            <v>-366.10336640686853</v>
          </cell>
          <cell r="F63">
            <v>-717.94705247381614</v>
          </cell>
          <cell r="G63">
            <v>-254.14453758489776</v>
          </cell>
          <cell r="H63">
            <v>-984.17685536340116</v>
          </cell>
          <cell r="I63">
            <v>-762.07789920380662</v>
          </cell>
          <cell r="J63">
            <v>-626.68469637135036</v>
          </cell>
          <cell r="K63">
            <v>-1347.6251367289622</v>
          </cell>
          <cell r="L63">
            <v>-1125.1892919003983</v>
          </cell>
          <cell r="M63">
            <v>-6423.4210000000003</v>
          </cell>
          <cell r="N63">
            <v>-676.90800000000002</v>
          </cell>
          <cell r="O63">
            <v>-4371.5219999999999</v>
          </cell>
          <cell r="P63">
            <v>15099.008</v>
          </cell>
          <cell r="Q63">
            <v>-4826.7839999999997</v>
          </cell>
          <cell r="R63">
            <v>14468.514999999999</v>
          </cell>
          <cell r="S63">
            <v>11648.843000000001</v>
          </cell>
          <cell r="T63">
            <v>-13593.517</v>
          </cell>
          <cell r="U63">
            <v>4099.2314382203767</v>
          </cell>
          <cell r="V63">
            <v>-2361.2300982872694</v>
          </cell>
          <cell r="W63">
            <v>-1131.7798007978045</v>
          </cell>
          <cell r="X63">
            <v>-4781.0093563067567</v>
          </cell>
          <cell r="Y63">
            <v>265.52432106976084</v>
          </cell>
          <cell r="Z63">
            <v>-6825.8471317787616</v>
          </cell>
          <cell r="AA63">
            <v>-3959.3027507161942</v>
          </cell>
          <cell r="AB63">
            <v>-2489.2064694485816</v>
          </cell>
          <cell r="AC63">
            <v>-6433.500067130788</v>
          </cell>
          <cell r="AD63">
            <v>-6386.5381080753968</v>
          </cell>
          <cell r="AE63">
            <v>-3716.1026211451463</v>
          </cell>
          <cell r="AF63">
            <v>1214.4595594684361</v>
          </cell>
          <cell r="AG63">
            <v>-5112.1110075683646</v>
          </cell>
          <cell r="AH63">
            <v>13176.957332636848</v>
          </cell>
          <cell r="AI63">
            <v>-20413.155358552438</v>
          </cell>
          <cell r="AJ63">
            <v>74.287260657954903</v>
          </cell>
          <cell r="AK63">
            <v>9566.5025850676466</v>
          </cell>
          <cell r="AL63">
            <v>-17129.790905576439</v>
          </cell>
          <cell r="AM63">
            <v>-1631.3036948873705</v>
          </cell>
          <cell r="AN63">
            <v>-5094.5352009668895</v>
          </cell>
          <cell r="AO63">
            <v>-11204.016003384719</v>
          </cell>
          <cell r="AP63">
            <v>11245.170526744265</v>
          </cell>
          <cell r="AQ63">
            <v>-11828.869918813176</v>
          </cell>
          <cell r="AR63">
            <v>-5110.0343786001386</v>
          </cell>
          <cell r="AS63">
            <v>5622.2047716628895</v>
          </cell>
          <cell r="AT63">
            <v>-30228.324947312365</v>
          </cell>
          <cell r="AU63">
            <v>-10790.254668828762</v>
          </cell>
          <cell r="AV63">
            <v>-136.71395821249462</v>
          </cell>
          <cell r="AW63">
            <v>-3830.331664271559</v>
          </cell>
          <cell r="AX63">
            <v>-7697.8462055766749</v>
          </cell>
          <cell r="AY63">
            <v>5680.932785867727</v>
          </cell>
          <cell r="AZ63">
            <v>-8453.8688723419236</v>
          </cell>
          <cell r="BA63">
            <v>-4117.1683204458368</v>
          </cell>
          <cell r="BB63">
            <v>162.14634031717256</v>
          </cell>
          <cell r="BC63">
            <v>-23912.431728834508</v>
          </cell>
          <cell r="BD63">
            <v>-12546.192430716666</v>
          </cell>
          <cell r="BE63">
            <v>-7221.6889932190097</v>
          </cell>
          <cell r="BF63">
            <v>-12200.543521289253</v>
          </cell>
          <cell r="BG63">
            <v>-8775.4167853280996</v>
          </cell>
          <cell r="BH63">
            <v>-16050.166691125984</v>
          </cell>
          <cell r="BI63">
            <v>-3673.4547274652905</v>
          </cell>
          <cell r="BJ63">
            <v>-22562.529106563183</v>
          </cell>
          <cell r="BK63">
            <v>-15258.072318426992</v>
          </cell>
          <cell r="BL63">
            <v>-11412.519658425175</v>
          </cell>
          <cell r="BM63">
            <v>-28952.93449562398</v>
          </cell>
          <cell r="BN63">
            <v>-23094.044905614592</v>
          </cell>
          <cell r="BO63">
            <v>-553.70542871417376</v>
          </cell>
          <cell r="BP63">
            <v>-147.134413529668</v>
          </cell>
          <cell r="BQ63">
            <v>-997.78764822963092</v>
          </cell>
          <cell r="BR63">
            <v>613.0061502339812</v>
          </cell>
          <cell r="BS63">
            <v>-1359.289798534985</v>
          </cell>
          <cell r="BT63">
            <v>-528.84889662046294</v>
          </cell>
          <cell r="BU63">
            <v>-1.4375439781099217</v>
          </cell>
          <cell r="BV63">
            <v>-1273.5721188360674</v>
          </cell>
          <cell r="BW63">
            <v>-1379.151046974408</v>
          </cell>
          <cell r="BX63">
            <v>-1676.0188778287552</v>
          </cell>
          <cell r="BY63">
            <v>-1020.6932040773349</v>
          </cell>
          <cell r="BZ63">
            <v>-2587.2301349678205</v>
          </cell>
          <cell r="CA63">
            <v>-7.0504887914412393</v>
          </cell>
          <cell r="CB63">
            <v>-3259.0506016154372</v>
          </cell>
          <cell r="CC63">
            <v>-1165.4159956755161</v>
          </cell>
          <cell r="CD63">
            <v>-422.81512634200999</v>
          </cell>
          <cell r="CE63">
            <v>-2267.4415615618773</v>
          </cell>
          <cell r="CF63">
            <v>-2218.024438739209</v>
          </cell>
          <cell r="CG63">
            <v>-4439.0382230824534</v>
          </cell>
          <cell r="CH63">
            <v>-6253.5276311138559</v>
          </cell>
          <cell r="CI63">
            <v>-1600.0234644353186</v>
          </cell>
          <cell r="CJ63">
            <v>-7156.3387478694503</v>
          </cell>
          <cell r="CK63">
            <v>-6362.8912874643574</v>
          </cell>
          <cell r="CL63">
            <v>-6038.8496164396329</v>
          </cell>
          <cell r="CM63">
            <v>-12510.380696198617</v>
          </cell>
          <cell r="CN63">
            <v>-9658.836731985004</v>
          </cell>
          <cell r="CO63">
            <v>-8106.4253276503205</v>
          </cell>
          <cell r="CP63">
            <v>-297.22915768181633</v>
          </cell>
          <cell r="CQ63">
            <v>215.30480101136288</v>
          </cell>
          <cell r="CR63">
            <v>-2490.8108566655615</v>
          </cell>
          <cell r="CS63">
            <v>802.80664990220373</v>
          </cell>
          <cell r="CT63">
            <v>-4402.3670244572622</v>
          </cell>
          <cell r="CU63">
            <v>-929.1176722969351</v>
          </cell>
          <cell r="CV63">
            <v>-870.17142969517113</v>
          </cell>
          <cell r="CW63">
            <v>-3842.9125712471609</v>
          </cell>
          <cell r="CX63">
            <v>-2970.8489300943797</v>
          </cell>
          <cell r="CY63">
            <v>-23.760400316959029</v>
          </cell>
          <cell r="CZ63">
            <v>-130.90662685644915</v>
          </cell>
          <cell r="DA63">
            <v>52.274861187916684</v>
          </cell>
          <cell r="DB63">
            <v>207.13403776414552</v>
          </cell>
          <cell r="DC63">
            <v>-194.10226341192171</v>
          </cell>
          <cell r="DD63">
            <v>-72.179481695447635</v>
          </cell>
          <cell r="DE63">
            <v>229.96652638208971</v>
          </cell>
          <cell r="DF63">
            <v>-536.04475562761797</v>
          </cell>
          <cell r="DG63">
            <v>-213.03681414103085</v>
          </cell>
          <cell r="DH63">
            <v>473.32721048072932</v>
          </cell>
          <cell r="DI63">
            <v>1170.9139939502086</v>
          </cell>
          <cell r="DJ63">
            <v>-72.949616242526716</v>
          </cell>
          <cell r="DK63">
            <v>2248.6199526947225</v>
          </cell>
          <cell r="DL63">
            <v>-595.45939240280484</v>
          </cell>
          <cell r="DM63">
            <v>-1448.5715404361517</v>
          </cell>
          <cell r="DN63">
            <v>-768.00780870626761</v>
          </cell>
          <cell r="DO63">
            <v>-2502.061252348075</v>
          </cell>
          <cell r="DP63">
            <v>-2418.8748859114253</v>
          </cell>
        </row>
        <row r="64">
          <cell r="D64">
            <v>740.82905858165782</v>
          </cell>
          <cell r="E64">
            <v>588.89134078984807</v>
          </cell>
          <cell r="F64">
            <v>1202.9632167258628</v>
          </cell>
          <cell r="G64">
            <v>526.25929507210776</v>
          </cell>
          <cell r="H64">
            <v>3467.7627691173088</v>
          </cell>
          <cell r="I64">
            <v>6039.0357548117809</v>
          </cell>
          <cell r="J64">
            <v>12071.865992557265</v>
          </cell>
          <cell r="K64">
            <v>17238.66298197248</v>
          </cell>
          <cell r="L64">
            <v>13347.422349876148</v>
          </cell>
          <cell r="M64">
            <v>123311.99099999999</v>
          </cell>
          <cell r="N64">
            <v>198411.74100000001</v>
          </cell>
          <cell r="O64">
            <v>226429.87400000001</v>
          </cell>
          <cell r="P64">
            <v>335609.30800000002</v>
          </cell>
          <cell r="Q64">
            <v>317411.55499999999</v>
          </cell>
          <cell r="R64">
            <v>356481.49200000003</v>
          </cell>
          <cell r="S64">
            <v>375601.511</v>
          </cell>
          <cell r="T64">
            <v>276231.38299999997</v>
          </cell>
          <cell r="U64">
            <v>117538.46053862512</v>
          </cell>
          <cell r="V64">
            <v>13426.52603071165</v>
          </cell>
          <cell r="W64">
            <v>11542.543646092468</v>
          </cell>
          <cell r="X64">
            <v>12520.032584430699</v>
          </cell>
          <cell r="Y64">
            <v>15571.567377374962</v>
          </cell>
          <cell r="Z64">
            <v>20249.006760218759</v>
          </cell>
          <cell r="AA64">
            <v>22744.224493572514</v>
          </cell>
          <cell r="AB64">
            <v>18606.273899695872</v>
          </cell>
          <cell r="AC64">
            <v>22412.06274113803</v>
          </cell>
          <cell r="AD64">
            <v>23954.587409793647</v>
          </cell>
          <cell r="AE64">
            <v>133553.54264626466</v>
          </cell>
          <cell r="AF64">
            <v>180853.48711749082</v>
          </cell>
          <cell r="AG64">
            <v>151855.09123231965</v>
          </cell>
          <cell r="AH64">
            <v>252156.54749039109</v>
          </cell>
          <cell r="AI64">
            <v>206821.02120003721</v>
          </cell>
          <cell r="AJ64">
            <v>263663.73018478643</v>
          </cell>
          <cell r="AK64">
            <v>381455.99197524646</v>
          </cell>
          <cell r="AL64">
            <v>303856.06917688518</v>
          </cell>
          <cell r="AM64">
            <v>174489.12645528288</v>
          </cell>
          <cell r="AN64">
            <v>148742.95554750488</v>
          </cell>
          <cell r="AO64">
            <v>146953.45324439832</v>
          </cell>
          <cell r="AP64">
            <v>148015.10291700094</v>
          </cell>
          <cell r="AQ64">
            <v>210145.04540925846</v>
          </cell>
          <cell r="AR64">
            <v>290168.07696310466</v>
          </cell>
          <cell r="AS64">
            <v>230906.02437936713</v>
          </cell>
          <cell r="AT64">
            <v>232129.69317845962</v>
          </cell>
          <cell r="AU64">
            <v>194383.34269530061</v>
          </cell>
          <cell r="AV64">
            <v>212809.01233654172</v>
          </cell>
          <cell r="AW64">
            <v>62884.434727333472</v>
          </cell>
          <cell r="AX64">
            <v>100886.18352328635</v>
          </cell>
          <cell r="AY64">
            <v>168389.4943956816</v>
          </cell>
          <cell r="AZ64">
            <v>198313.10830478623</v>
          </cell>
          <cell r="BA64">
            <v>139216.75340342423</v>
          </cell>
          <cell r="BB64">
            <v>100868.5441201754</v>
          </cell>
          <cell r="BC64">
            <v>111000.41643730088</v>
          </cell>
          <cell r="BD64">
            <v>96102.267318772385</v>
          </cell>
          <cell r="BE64">
            <v>135281.38837406263</v>
          </cell>
          <cell r="BF64">
            <v>59524.782312736359</v>
          </cell>
          <cell r="BG64">
            <v>144660.23478967216</v>
          </cell>
          <cell r="BH64">
            <v>151344.40888558581</v>
          </cell>
          <cell r="BI64">
            <v>104032.53313639457</v>
          </cell>
          <cell r="BJ64">
            <v>107038.93175966028</v>
          </cell>
          <cell r="BK64">
            <v>105599.23995386713</v>
          </cell>
          <cell r="BL64">
            <v>133752.3695468338</v>
          </cell>
          <cell r="BM64">
            <v>117685.61857178595</v>
          </cell>
          <cell r="BN64">
            <v>75633.079417509507</v>
          </cell>
          <cell r="BO64">
            <v>6164.4019548242559</v>
          </cell>
          <cell r="BP64">
            <v>7780.5798800443445</v>
          </cell>
          <cell r="BQ64">
            <v>5289.3504103202949</v>
          </cell>
          <cell r="BR64">
            <v>9318.8855082881382</v>
          </cell>
          <cell r="BS64">
            <v>5513.9936276095623</v>
          </cell>
          <cell r="BT64">
            <v>10874.784952998752</v>
          </cell>
          <cell r="BU64">
            <v>8380.8504841093163</v>
          </cell>
          <cell r="BV64">
            <v>11868.872902615898</v>
          </cell>
          <cell r="BW64">
            <v>13464.356131548726</v>
          </cell>
          <cell r="BX64">
            <v>7149.3634227928451</v>
          </cell>
          <cell r="BY64">
            <v>7585.4822416150446</v>
          </cell>
          <cell r="BZ64">
            <v>7954.785890831944</v>
          </cell>
          <cell r="CA64">
            <v>7753.0822008573787</v>
          </cell>
          <cell r="CB64">
            <v>9546.0466833517257</v>
          </cell>
          <cell r="CC64">
            <v>10438.604068460654</v>
          </cell>
          <cell r="CD64">
            <v>12850.073233117742</v>
          </cell>
          <cell r="CE64">
            <v>14320.271872962354</v>
          </cell>
          <cell r="CF64">
            <v>15323.431627923592</v>
          </cell>
          <cell r="CG64">
            <v>15364.0131882235</v>
          </cell>
          <cell r="CH64">
            <v>16836.470301735833</v>
          </cell>
          <cell r="CI64">
            <v>15597.378508367776</v>
          </cell>
          <cell r="CJ64">
            <v>21196.038360091767</v>
          </cell>
          <cell r="CK64">
            <v>33121.494243795139</v>
          </cell>
          <cell r="CL64">
            <v>43619.888336964235</v>
          </cell>
          <cell r="CM64">
            <v>58907.846141001632</v>
          </cell>
          <cell r="CN64">
            <v>44790.267333014512</v>
          </cell>
          <cell r="CO64">
            <v>43475.734353227235</v>
          </cell>
          <cell r="CP64">
            <v>7861.9101690730358</v>
          </cell>
          <cell r="CQ64">
            <v>7148.1938169224177</v>
          </cell>
          <cell r="CR64">
            <v>16507.15896717838</v>
          </cell>
          <cell r="CS64">
            <v>18930.035642026061</v>
          </cell>
          <cell r="CT64">
            <v>17411.312537603946</v>
          </cell>
          <cell r="CU64">
            <v>15332.267515079389</v>
          </cell>
          <cell r="CV64">
            <v>30514.206014300104</v>
          </cell>
          <cell r="CW64">
            <v>43840.187565501888</v>
          </cell>
          <cell r="CX64">
            <v>29214.047730388116</v>
          </cell>
          <cell r="CY64">
            <v>4912.8653013222274</v>
          </cell>
          <cell r="CZ64">
            <v>1845.0821312479993</v>
          </cell>
          <cell r="DA64">
            <v>195.86863393146857</v>
          </cell>
          <cell r="DB64">
            <v>2157.4433885141375</v>
          </cell>
          <cell r="DC64">
            <v>3227.770879517203</v>
          </cell>
          <cell r="DD64">
            <v>5093.0506410124799</v>
          </cell>
          <cell r="DE64">
            <v>6919.3513898608944</v>
          </cell>
          <cell r="DF64">
            <v>2491.2062371624975</v>
          </cell>
          <cell r="DG64">
            <v>6588.4606006810491</v>
          </cell>
          <cell r="DH64">
            <v>7484.1893716246595</v>
          </cell>
          <cell r="DI64">
            <v>9040.5552984334299</v>
          </cell>
          <cell r="DJ64">
            <v>3763.79072540794</v>
          </cell>
          <cell r="DK64">
            <v>8628.0819460301245</v>
          </cell>
          <cell r="DL64">
            <v>9962.1214339193211</v>
          </cell>
          <cell r="DM64">
            <v>6191.0313455530231</v>
          </cell>
          <cell r="DN64">
            <v>15432.719503421384</v>
          </cell>
          <cell r="DO64">
            <v>10061.146248239091</v>
          </cell>
          <cell r="DP64">
            <v>11188.370650302273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-565.59699999999998</v>
          </cell>
          <cell r="N65">
            <v>-1305.8230000000001</v>
          </cell>
          <cell r="O65">
            <v>-1340.1890000000001</v>
          </cell>
          <cell r="P65">
            <v>4144.1840000000002</v>
          </cell>
          <cell r="Q65">
            <v>-551.91700000000003</v>
          </cell>
          <cell r="R65">
            <v>-618.71400000000006</v>
          </cell>
          <cell r="S65">
            <v>-827.79100000000005</v>
          </cell>
          <cell r="T65">
            <v>-458.10199999999998</v>
          </cell>
          <cell r="U65">
            <v>-469.12006519315361</v>
          </cell>
          <cell r="V65">
            <v>-80.673462791084958</v>
          </cell>
          <cell r="W65">
            <v>-85.329362142858713</v>
          </cell>
          <cell r="X65">
            <v>-3.745217875113279</v>
          </cell>
          <cell r="Y65">
            <v>-42.095875447858191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-548.73458138768467</v>
          </cell>
          <cell r="AF65">
            <v>-1418.2078591659556</v>
          </cell>
          <cell r="AG65">
            <v>-922.3403144607031</v>
          </cell>
          <cell r="AH65">
            <v>-324.63496765928028</v>
          </cell>
          <cell r="AI65">
            <v>-1326.0430165746434</v>
          </cell>
          <cell r="AJ65">
            <v>-333.12658851004875</v>
          </cell>
          <cell r="AK65">
            <v>-382.09249860935364</v>
          </cell>
          <cell r="AL65">
            <v>-1132.8874256843947</v>
          </cell>
          <cell r="AM65">
            <v>-937.4138627265778</v>
          </cell>
          <cell r="AN65">
            <v>-616.00551336116303</v>
          </cell>
          <cell r="AO65">
            <v>-911.70851637830481</v>
          </cell>
          <cell r="AP65">
            <v>-1278.1787755639136</v>
          </cell>
          <cell r="AQ65">
            <v>-1890.7975183165461</v>
          </cell>
          <cell r="AR65">
            <v>-4855.5449637396014</v>
          </cell>
          <cell r="AS65">
            <v>-7717.4219380102431</v>
          </cell>
          <cell r="AT65">
            <v>-77.759411509157133</v>
          </cell>
          <cell r="AU65">
            <v>-3804.6446079151792</v>
          </cell>
          <cell r="AV65">
            <v>-5676.0649465045844</v>
          </cell>
          <cell r="AW65">
            <v>-723.6669445409633</v>
          </cell>
          <cell r="AX65">
            <v>-299.52294276483536</v>
          </cell>
          <cell r="AY65">
            <v>-382.92426471407106</v>
          </cell>
          <cell r="AZ65">
            <v>-585.61148330331002</v>
          </cell>
          <cell r="BA65">
            <v>-625.3752007310278</v>
          </cell>
          <cell r="BB65">
            <v>0</v>
          </cell>
          <cell r="BC65">
            <v>-28985.947473807897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-433.90558639624328</v>
          </cell>
          <cell r="BM65">
            <v>-777.55609371886101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-270.60813999570018</v>
          </cell>
          <cell r="BY65">
            <v>-240.72558250950863</v>
          </cell>
          <cell r="BZ65">
            <v>-179.36652127411514</v>
          </cell>
          <cell r="CA65">
            <v>-52.101926712902923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-29.0206211524075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-114.24088533265876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D65">
            <v>0</v>
          </cell>
          <cell r="DE65">
            <v>0</v>
          </cell>
          <cell r="DF65">
            <v>0</v>
          </cell>
          <cell r="DG65">
            <v>0</v>
          </cell>
          <cell r="DH65">
            <v>0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0</v>
          </cell>
          <cell r="DO65">
            <v>0</v>
          </cell>
          <cell r="DP65">
            <v>0</v>
          </cell>
        </row>
        <row r="66">
          <cell r="D66">
            <v>23847.383832089272</v>
          </cell>
          <cell r="E66">
            <v>24070.171806472248</v>
          </cell>
          <cell r="F66">
            <v>24555.187970724299</v>
          </cell>
          <cell r="G66">
            <v>24827.302728211511</v>
          </cell>
          <cell r="H66">
            <v>27310.888641965419</v>
          </cell>
          <cell r="I66">
            <v>32587.846497573395</v>
          </cell>
          <cell r="J66">
            <v>44033.027793759305</v>
          </cell>
          <cell r="K66">
            <v>59924.065639002816</v>
          </cell>
          <cell r="L66">
            <v>72146.298696978556</v>
          </cell>
          <cell r="M66">
            <v>1354552.46</v>
          </cell>
          <cell r="N66">
            <v>1550981.47</v>
          </cell>
          <cell r="O66">
            <v>1771699.6340000001</v>
          </cell>
          <cell r="P66">
            <v>2126552.1349999998</v>
          </cell>
          <cell r="Q66">
            <v>2445262.3280000002</v>
          </cell>
          <cell r="R66">
            <v>2782322.7579999999</v>
          </cell>
          <cell r="S66">
            <v>3115773.67</v>
          </cell>
          <cell r="T66">
            <v>3334476.7930000001</v>
          </cell>
          <cell r="U66">
            <v>3471605.2236692994</v>
          </cell>
          <cell r="V66">
            <v>162953.29410506651</v>
          </cell>
          <cell r="W66">
            <v>173278.72858821828</v>
          </cell>
          <cell r="X66">
            <v>181014.00659846712</v>
          </cell>
          <cell r="Y66">
            <v>196809.00242146396</v>
          </cell>
          <cell r="Z66">
            <v>212272.93382027501</v>
          </cell>
          <cell r="AA66">
            <v>231057.85556313128</v>
          </cell>
          <cell r="AB66">
            <v>247174.9229933786</v>
          </cell>
          <cell r="AC66">
            <v>263153.4856673858</v>
          </cell>
          <cell r="AD66">
            <v>280622.92455996975</v>
          </cell>
          <cell r="AE66">
            <v>706596.19769375143</v>
          </cell>
          <cell r="AF66">
            <v>887245.93651154474</v>
          </cell>
          <cell r="AG66">
            <v>1033066.5764218355</v>
          </cell>
          <cell r="AH66">
            <v>1298075.446277204</v>
          </cell>
          <cell r="AI66">
            <v>1483157.269102114</v>
          </cell>
          <cell r="AJ66">
            <v>1746562.1599590483</v>
          </cell>
          <cell r="AK66">
            <v>2137202.562020753</v>
          </cell>
          <cell r="AL66">
            <v>2422795.9528663773</v>
          </cell>
          <cell r="AM66">
            <v>2594716.3617640464</v>
          </cell>
          <cell r="AN66">
            <v>1136103.1104070842</v>
          </cell>
          <cell r="AO66">
            <v>1270940.8391317197</v>
          </cell>
          <cell r="AP66">
            <v>1428922.9337999008</v>
          </cell>
          <cell r="AQ66">
            <v>1625348.3117720298</v>
          </cell>
          <cell r="AR66">
            <v>1905550.8093927945</v>
          </cell>
          <cell r="AS66">
            <v>2134361.6166058145</v>
          </cell>
          <cell r="AT66">
            <v>2336185.225425452</v>
          </cell>
          <cell r="AU66">
            <v>2515973.6688440088</v>
          </cell>
          <cell r="AV66">
            <v>2743923.6833503172</v>
          </cell>
          <cell r="AW66">
            <v>672953.50426660897</v>
          </cell>
          <cell r="AX66">
            <v>765842.31864155387</v>
          </cell>
          <cell r="AY66">
            <v>939529.82155838911</v>
          </cell>
          <cell r="AZ66">
            <v>1128803.4495075301</v>
          </cell>
          <cell r="BA66">
            <v>1263277.6593897773</v>
          </cell>
          <cell r="BB66">
            <v>1364308.34985027</v>
          </cell>
          <cell r="BC66">
            <v>1422410.3870849286</v>
          </cell>
          <cell r="BD66">
            <v>1505966.4619729843</v>
          </cell>
          <cell r="BE66">
            <v>1634026.1613538279</v>
          </cell>
          <cell r="BF66">
            <v>391621.56192875054</v>
          </cell>
          <cell r="BG66">
            <v>527506.37993309461</v>
          </cell>
          <cell r="BH66">
            <v>662800.6221275545</v>
          </cell>
          <cell r="BI66">
            <v>763159.70053648378</v>
          </cell>
          <cell r="BJ66">
            <v>873633.73429148202</v>
          </cell>
          <cell r="BK66">
            <v>963974.90192692215</v>
          </cell>
          <cell r="BL66">
            <v>1085880.8462289344</v>
          </cell>
          <cell r="BM66">
            <v>1173835.9742113776</v>
          </cell>
          <cell r="BN66">
            <v>1226375.0087232725</v>
          </cell>
          <cell r="BO66">
            <v>42364.23277255705</v>
          </cell>
          <cell r="BP66">
            <v>49997.678239071727</v>
          </cell>
          <cell r="BQ66">
            <v>54289.241001162387</v>
          </cell>
          <cell r="BR66">
            <v>64221.132659684517</v>
          </cell>
          <cell r="BS66">
            <v>62620.159549893149</v>
          </cell>
          <cell r="BT66">
            <v>72966.095606271439</v>
          </cell>
          <cell r="BU66">
            <v>81345.508546402649</v>
          </cell>
          <cell r="BV66">
            <v>91940.809330182485</v>
          </cell>
          <cell r="BW66">
            <v>103534.59053987463</v>
          </cell>
          <cell r="BX66">
            <v>75714.212703594632</v>
          </cell>
          <cell r="BY66">
            <v>82038.276158622844</v>
          </cell>
          <cell r="BZ66">
            <v>87226.465393212842</v>
          </cell>
          <cell r="CA66">
            <v>94920.395178565886</v>
          </cell>
          <cell r="CB66">
            <v>100902.89723391761</v>
          </cell>
          <cell r="CC66">
            <v>110176.08530670275</v>
          </cell>
          <cell r="CD66">
            <v>122603.34341347846</v>
          </cell>
          <cell r="CE66">
            <v>134656.17372487896</v>
          </cell>
          <cell r="CF66">
            <v>147480.19369595085</v>
          </cell>
          <cell r="CG66">
            <v>267827.54325858766</v>
          </cell>
          <cell r="CH66">
            <v>278410.48592920962</v>
          </cell>
          <cell r="CI66">
            <v>292407.84097314207</v>
          </cell>
          <cell r="CJ66">
            <v>306447.54058536433</v>
          </cell>
          <cell r="CK66">
            <v>333206.14354169508</v>
          </cell>
          <cell r="CL66">
            <v>370787.18226221966</v>
          </cell>
          <cell r="CM66">
            <v>417184.64770702267</v>
          </cell>
          <cell r="CN66">
            <v>452316.07830805221</v>
          </cell>
          <cell r="CO66">
            <v>487685.38733362913</v>
          </cell>
          <cell r="CP66">
            <v>104373.68398210873</v>
          </cell>
          <cell r="CQ66">
            <v>111708.1619788901</v>
          </cell>
          <cell r="CR66">
            <v>125724.51008940292</v>
          </cell>
          <cell r="CS66">
            <v>145457.35238133118</v>
          </cell>
          <cell r="CT66">
            <v>132812.27609809267</v>
          </cell>
          <cell r="CU66">
            <v>147215.42594087511</v>
          </cell>
          <cell r="CV66">
            <v>176859.46052548004</v>
          </cell>
          <cell r="CW66">
            <v>216742.4946344021</v>
          </cell>
          <cell r="CX66">
            <v>242985.69343469583</v>
          </cell>
          <cell r="CY66">
            <v>21511.341375318596</v>
          </cell>
          <cell r="CZ66">
            <v>23225.516879710147</v>
          </cell>
          <cell r="DA66">
            <v>23473.660374829531</v>
          </cell>
          <cell r="DB66">
            <v>25838.237801107814</v>
          </cell>
          <cell r="DC66">
            <v>28871.906417213097</v>
          </cell>
          <cell r="DD66">
            <v>33892.777576530127</v>
          </cell>
          <cell r="DE66">
            <v>41042.095492773115</v>
          </cell>
          <cell r="DF66">
            <v>42997.256974307995</v>
          </cell>
          <cell r="DG66">
            <v>49372.680760848016</v>
          </cell>
          <cell r="DH66">
            <v>67042.922390868916</v>
          </cell>
          <cell r="DI66">
            <v>77254.391683252543</v>
          </cell>
          <cell r="DJ66">
            <v>80945.23279241797</v>
          </cell>
          <cell r="DK66">
            <v>91821.934691142815</v>
          </cell>
          <cell r="DL66">
            <v>101188.59673265934</v>
          </cell>
          <cell r="DM66">
            <v>105931.05653777621</v>
          </cell>
          <cell r="DN66">
            <v>120595.76823249132</v>
          </cell>
          <cell r="DO66">
            <v>128154.85322838233</v>
          </cell>
          <cell r="DP66">
            <v>136924.34899277319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M68">
            <v>51489.593000000001</v>
          </cell>
          <cell r="N68">
            <v>53732.658000000003</v>
          </cell>
          <cell r="O68">
            <v>61388.879000000001</v>
          </cell>
          <cell r="P68">
            <v>82395.588000000003</v>
          </cell>
          <cell r="Q68">
            <v>115629.55100000001</v>
          </cell>
          <cell r="R68">
            <v>120196.561</v>
          </cell>
          <cell r="S68">
            <v>132048.247</v>
          </cell>
          <cell r="T68">
            <v>138055.05900000001</v>
          </cell>
          <cell r="U68">
            <v>117958.43627375737</v>
          </cell>
          <cell r="AE68">
            <v>5204.382795714082</v>
          </cell>
          <cell r="AF68">
            <v>5343.2738655032836</v>
          </cell>
          <cell r="AG68">
            <v>5532.344934700197</v>
          </cell>
          <cell r="AH68">
            <v>5661.3792188914549</v>
          </cell>
          <cell r="AI68">
            <v>5907.7988588400367</v>
          </cell>
          <cell r="AJ68">
            <v>6015.3274289994188</v>
          </cell>
          <cell r="AK68">
            <v>6186.4770698364364</v>
          </cell>
          <cell r="AL68">
            <v>6386.7713262197594</v>
          </cell>
          <cell r="AM68">
            <v>5250.3161355465136</v>
          </cell>
          <cell r="AN68">
            <v>69280.535999999993</v>
          </cell>
          <cell r="AO68">
            <v>71659.538978612167</v>
          </cell>
          <cell r="AP68">
            <v>74998.814563708424</v>
          </cell>
          <cell r="AQ68">
            <v>80839.301500734233</v>
          </cell>
          <cell r="AR68">
            <v>93751.459418794955</v>
          </cell>
          <cell r="AS68">
            <v>105476.63978414827</v>
          </cell>
          <cell r="AT68">
            <v>113328.68964093499</v>
          </cell>
          <cell r="AU68">
            <v>128586.07564659769</v>
          </cell>
          <cell r="AV68">
            <v>137694.85543280427</v>
          </cell>
          <cell r="AW68">
            <v>44571</v>
          </cell>
          <cell r="AX68">
            <v>45899.215799999998</v>
          </cell>
          <cell r="AY68">
            <v>47618.202551049668</v>
          </cell>
          <cell r="AZ68">
            <v>51273.822155526366</v>
          </cell>
          <cell r="BA68">
            <v>61126.826938733815</v>
          </cell>
          <cell r="BB68">
            <v>80727.459354345163</v>
          </cell>
          <cell r="BC68">
            <v>87200.9497728524</v>
          </cell>
          <cell r="BD68">
            <v>90048.543786701324</v>
          </cell>
          <cell r="BE68">
            <v>99561.35733915618</v>
          </cell>
          <cell r="BF68">
            <v>1698.302781037733</v>
          </cell>
          <cell r="BG68">
            <v>1749.2307655603277</v>
          </cell>
          <cell r="BH68">
            <v>8335.2783479289574</v>
          </cell>
          <cell r="BI68">
            <v>14045.428527160067</v>
          </cell>
          <cell r="BJ68">
            <v>23918.874071438469</v>
          </cell>
          <cell r="BK68">
            <v>38945.209039863723</v>
          </cell>
          <cell r="BL68">
            <v>52074.513481995426</v>
          </cell>
          <cell r="BM68">
            <v>63112.615744826508</v>
          </cell>
          <cell r="BN68">
            <v>77751.90568487905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803.32894858892371</v>
          </cell>
          <cell r="CM68">
            <v>1087.4895350452525</v>
          </cell>
          <cell r="CN68">
            <v>3061.1966173490009</v>
          </cell>
          <cell r="CO68">
            <v>4128.583471292136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0</v>
          </cell>
          <cell r="DH68">
            <v>0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0</v>
          </cell>
          <cell r="DO68">
            <v>0</v>
          </cell>
          <cell r="DP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M69">
            <v>1493.4760000000001</v>
          </cell>
          <cell r="N69">
            <v>1466.5640000000001</v>
          </cell>
          <cell r="O69">
            <v>2240.4969999999998</v>
          </cell>
          <cell r="P69">
            <v>2436.8620000000001</v>
          </cell>
          <cell r="Q69">
            <v>3066.0230000000001</v>
          </cell>
          <cell r="R69">
            <v>3860.587</v>
          </cell>
          <cell r="S69">
            <v>2709.567</v>
          </cell>
          <cell r="T69">
            <v>3164.6219999999998</v>
          </cell>
          <cell r="U69">
            <v>3291.1569453175762</v>
          </cell>
          <cell r="AE69">
            <v>138.89106978920145</v>
          </cell>
          <cell r="AF69">
            <v>189.0710691969137</v>
          </cell>
          <cell r="AG69">
            <v>129.03428419125768</v>
          </cell>
          <cell r="AH69">
            <v>246.41963994858207</v>
          </cell>
          <cell r="AI69">
            <v>107.52857015938226</v>
          </cell>
          <cell r="AJ69">
            <v>171.14964083701773</v>
          </cell>
          <cell r="AK69">
            <v>209.68071181079313</v>
          </cell>
          <cell r="AL69">
            <v>112.58473755612796</v>
          </cell>
          <cell r="AM69">
            <v>128.6327453208896</v>
          </cell>
          <cell r="AN69">
            <v>2064.5599728000002</v>
          </cell>
          <cell r="AO69">
            <v>1748.492751078137</v>
          </cell>
          <cell r="AP69">
            <v>3179.949737501237</v>
          </cell>
          <cell r="AQ69">
            <v>1996.7307470681358</v>
          </cell>
          <cell r="AR69">
            <v>2709.4171772031741</v>
          </cell>
          <cell r="AS69">
            <v>3512.3721048121374</v>
          </cell>
          <cell r="AT69">
            <v>1790.593296326773</v>
          </cell>
          <cell r="AU69">
            <v>3214.6518911649428</v>
          </cell>
          <cell r="AV69">
            <v>4034.0289677579381</v>
          </cell>
          <cell r="AW69">
            <v>1328.2157999999999</v>
          </cell>
          <cell r="AX69">
            <v>1119.94086552</v>
          </cell>
          <cell r="AY69">
            <v>2019.011788164506</v>
          </cell>
          <cell r="AZ69">
            <v>1266.4634072415013</v>
          </cell>
          <cell r="BA69">
            <v>1766.5652985294071</v>
          </cell>
          <cell r="BB69">
            <v>2688.2243964996937</v>
          </cell>
          <cell r="BC69">
            <v>1377.775006411068</v>
          </cell>
          <cell r="BD69">
            <v>2251.2135946675335</v>
          </cell>
          <cell r="BE69">
            <v>2917.1477700372757</v>
          </cell>
          <cell r="BF69">
            <v>45.32316306144083</v>
          </cell>
          <cell r="BG69">
            <v>61.896309162038001</v>
          </cell>
          <cell r="BH69">
            <v>194.40882444148903</v>
          </cell>
          <cell r="BI69">
            <v>611.34739553165821</v>
          </cell>
          <cell r="BJ69">
            <v>435.3503547053835</v>
          </cell>
          <cell r="BK69">
            <v>1108.0790893213141</v>
          </cell>
          <cell r="BL69">
            <v>1764.982061817341</v>
          </cell>
          <cell r="BM69">
            <v>1112.5366663656166</v>
          </cell>
          <cell r="BN69">
            <v>1904.8351058656344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26.750853988011162</v>
          </cell>
          <cell r="CM69">
            <v>17.182334653714992</v>
          </cell>
          <cell r="CN69">
            <v>76.582335425008438</v>
          </cell>
          <cell r="CO69">
            <v>120.96749570885957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0</v>
          </cell>
          <cell r="DN69">
            <v>0</v>
          </cell>
          <cell r="DO69">
            <v>0</v>
          </cell>
          <cell r="DP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M70">
            <v>767.2</v>
          </cell>
          <cell r="N70">
            <v>6222.4989999999998</v>
          </cell>
          <cell r="O70">
            <v>18777.508000000002</v>
          </cell>
          <cell r="P70">
            <v>16691.18</v>
          </cell>
          <cell r="Q70">
            <v>1811.4860000000001</v>
          </cell>
          <cell r="R70">
            <v>4832.3819999999996</v>
          </cell>
          <cell r="S70">
            <v>1740.502</v>
          </cell>
          <cell r="T70">
            <v>1183.6659999999999</v>
          </cell>
          <cell r="U70">
            <v>2.1714466856792569E-4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314.44300581215964</v>
          </cell>
          <cell r="AO70">
            <v>1590.782834018127</v>
          </cell>
          <cell r="AP70">
            <v>2660.5371995245846</v>
          </cell>
          <cell r="AQ70">
            <v>10915.42717099258</v>
          </cell>
          <cell r="AR70">
            <v>9015.7631881501311</v>
          </cell>
          <cell r="AS70">
            <v>4339.677751974581</v>
          </cell>
          <cell r="AT70">
            <v>13466.792709335941</v>
          </cell>
          <cell r="AU70">
            <v>5894.1278950416217</v>
          </cell>
          <cell r="AV70">
            <v>4226.2145061420651</v>
          </cell>
          <cell r="AW70">
            <v>0</v>
          </cell>
          <cell r="AX70">
            <v>599.04588552967061</v>
          </cell>
          <cell r="AY70">
            <v>1636.6078163121942</v>
          </cell>
          <cell r="AZ70">
            <v>8597.983163383944</v>
          </cell>
          <cell r="BA70">
            <v>17834.067117081941</v>
          </cell>
          <cell r="BB70">
            <v>3785.2660220075413</v>
          </cell>
          <cell r="BC70">
            <v>3138.0749771534215</v>
          </cell>
          <cell r="BD70">
            <v>7261.5999577873163</v>
          </cell>
          <cell r="BE70">
            <v>5385.5584199218201</v>
          </cell>
          <cell r="BF70">
            <v>5.6048214611536764</v>
          </cell>
          <cell r="BG70">
            <v>6524.1512732065921</v>
          </cell>
          <cell r="BH70">
            <v>5515.7413547896203</v>
          </cell>
          <cell r="BI70">
            <v>7475.5536777314155</v>
          </cell>
          <cell r="BJ70">
            <v>14590.984613719866</v>
          </cell>
          <cell r="BK70">
            <v>12021.22535281039</v>
          </cell>
          <cell r="BL70">
            <v>9273.1202010137422</v>
          </cell>
          <cell r="BM70">
            <v>13526.75327368692</v>
          </cell>
          <cell r="BN70">
            <v>3802.7699781231663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803.32894858892371</v>
          </cell>
          <cell r="CL70">
            <v>257.40973246831766</v>
          </cell>
          <cell r="CM70">
            <v>1956.5247476500331</v>
          </cell>
          <cell r="CN70">
            <v>990.804518518127</v>
          </cell>
          <cell r="CO70">
            <v>696.45418873363064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  <cell r="DD70">
            <v>0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</row>
        <row r="71">
          <cell r="M71">
            <v>-17.611999999999998</v>
          </cell>
          <cell r="N71">
            <v>-32.843000000000004</v>
          </cell>
          <cell r="O71">
            <v>-11.295999999999999</v>
          </cell>
          <cell r="P71">
            <v>12134.38</v>
          </cell>
          <cell r="Q71">
            <v>0</v>
          </cell>
          <cell r="R71">
            <v>-8.0990000000000002</v>
          </cell>
          <cell r="S71">
            <v>-0.153</v>
          </cell>
          <cell r="T71">
            <v>-23.42</v>
          </cell>
          <cell r="U71">
            <v>3291.1571624622156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-9.3864554274695227</v>
          </cell>
          <cell r="AL71">
            <v>-1249.039928229374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-11.44178741800428</v>
          </cell>
          <cell r="BA71">
            <v>0</v>
          </cell>
          <cell r="BB71">
            <v>0</v>
          </cell>
          <cell r="BC71">
            <v>-1668.2559697155625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  <cell r="DD71">
            <v>0</v>
          </cell>
          <cell r="DE71">
            <v>0</v>
          </cell>
          <cell r="DF71">
            <v>0</v>
          </cell>
          <cell r="DG71">
            <v>0</v>
          </cell>
          <cell r="DH71">
            <v>0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0</v>
          </cell>
          <cell r="DO71">
            <v>0</v>
          </cell>
          <cell r="DP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M72">
            <v>53732.658000000003</v>
          </cell>
          <cell r="N72">
            <v>61388.879000000001</v>
          </cell>
          <cell r="O72">
            <v>82395.588000000003</v>
          </cell>
          <cell r="P72">
            <v>113658.011</v>
          </cell>
          <cell r="Q72">
            <v>120507.05899999999</v>
          </cell>
          <cell r="R72">
            <v>128881.432</v>
          </cell>
          <cell r="S72">
            <v>136498.163</v>
          </cell>
          <cell r="T72">
            <v>142379.927</v>
          </cell>
          <cell r="U72">
            <v>117958.43605661273</v>
          </cell>
          <cell r="AE72">
            <v>5343.2738655032836</v>
          </cell>
          <cell r="AF72">
            <v>5532.344934700197</v>
          </cell>
          <cell r="AG72">
            <v>5661.3792188914549</v>
          </cell>
          <cell r="AH72">
            <v>5907.7988588400367</v>
          </cell>
          <cell r="AI72">
            <v>6015.3274289994188</v>
          </cell>
          <cell r="AJ72">
            <v>6186.4770698364364</v>
          </cell>
          <cell r="AK72">
            <v>6386.7713262197594</v>
          </cell>
          <cell r="AL72">
            <v>5250.3161355465136</v>
          </cell>
          <cell r="AM72">
            <v>5378.9488808674032</v>
          </cell>
          <cell r="AN72">
            <v>71659.538978612167</v>
          </cell>
          <cell r="AO72">
            <v>74998.814563708424</v>
          </cell>
          <cell r="AP72">
            <v>80839.301500734233</v>
          </cell>
          <cell r="AQ72">
            <v>93751.459418794955</v>
          </cell>
          <cell r="AR72">
            <v>105476.63978414827</v>
          </cell>
          <cell r="AS72">
            <v>113328.68964093499</v>
          </cell>
          <cell r="AT72">
            <v>128586.07564659769</v>
          </cell>
          <cell r="AU72">
            <v>137694.85543280427</v>
          </cell>
          <cell r="AV72">
            <v>145955.09890670428</v>
          </cell>
          <cell r="AW72">
            <v>45899.215799999998</v>
          </cell>
          <cell r="AX72">
            <v>47618.202551049668</v>
          </cell>
          <cell r="AY72">
            <v>51273.822155526366</v>
          </cell>
          <cell r="AZ72">
            <v>61126.826938733815</v>
          </cell>
          <cell r="BA72">
            <v>80727.459354345163</v>
          </cell>
          <cell r="BB72">
            <v>87200.9497728524</v>
          </cell>
          <cell r="BC72">
            <v>90048.543786701324</v>
          </cell>
          <cell r="BD72">
            <v>99561.35733915618</v>
          </cell>
          <cell r="BE72">
            <v>107864.06352911527</v>
          </cell>
          <cell r="BF72">
            <v>1749.2307655603277</v>
          </cell>
          <cell r="BG72">
            <v>8335.2783479289574</v>
          </cell>
          <cell r="BH72">
            <v>14045.428527160067</v>
          </cell>
          <cell r="BI72">
            <v>22132.329600423142</v>
          </cell>
          <cell r="BJ72">
            <v>38945.209039863723</v>
          </cell>
          <cell r="BK72">
            <v>52074.513481995426</v>
          </cell>
          <cell r="BL72">
            <v>63112.615744826508</v>
          </cell>
          <cell r="BM72">
            <v>77751.90568487905</v>
          </cell>
          <cell r="BN72">
            <v>83459.510768867854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803.32894858892371</v>
          </cell>
          <cell r="CL72">
            <v>1087.4895350452525</v>
          </cell>
          <cell r="CM72">
            <v>3061.1966173490009</v>
          </cell>
          <cell r="CN72">
            <v>4128.583471292136</v>
          </cell>
          <cell r="CO72">
            <v>4946.005155734626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  <cell r="DD72">
            <v>0</v>
          </cell>
          <cell r="DE72">
            <v>0</v>
          </cell>
          <cell r="DF72">
            <v>0</v>
          </cell>
          <cell r="DG72">
            <v>0</v>
          </cell>
          <cell r="DH72">
            <v>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0</v>
          </cell>
          <cell r="DO72">
            <v>0</v>
          </cell>
          <cell r="DP72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47540.743888399666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</row>
        <row r="82">
          <cell r="D82">
            <v>19645.185547053214</v>
          </cell>
          <cell r="E82">
            <v>20858.705605300456</v>
          </cell>
          <cell r="F82">
            <v>23428.905246008922</v>
          </cell>
          <cell r="G82">
            <v>23291.724248268489</v>
          </cell>
          <cell r="H82">
            <v>16133.812872093473</v>
          </cell>
          <cell r="I82">
            <v>25985.670481529371</v>
          </cell>
          <cell r="J82">
            <v>36742.10760546058</v>
          </cell>
          <cell r="K82">
            <v>37909.545352480935</v>
          </cell>
          <cell r="L82">
            <v>38901.740221653614</v>
          </cell>
          <cell r="M82">
            <v>402894.43199999997</v>
          </cell>
          <cell r="N82">
            <v>452738.11499999999</v>
          </cell>
          <cell r="O82">
            <v>514438.82799999998</v>
          </cell>
          <cell r="P82">
            <v>593933.94299999997</v>
          </cell>
          <cell r="Q82">
            <v>693866.31400000001</v>
          </cell>
          <cell r="R82">
            <v>846507.45600000001</v>
          </cell>
          <cell r="S82">
            <v>905032.67500000005</v>
          </cell>
          <cell r="T82">
            <v>953358.89599999995</v>
          </cell>
          <cell r="U82">
            <v>933060.43819016556</v>
          </cell>
          <cell r="V82">
            <v>28647.585551021606</v>
          </cell>
          <cell r="W82">
            <v>25735.41162921616</v>
          </cell>
          <cell r="X82">
            <v>22680.30021906241</v>
          </cell>
          <cell r="Y82">
            <v>22422.819195983917</v>
          </cell>
          <cell r="Z82">
            <v>26583.925395776321</v>
          </cell>
          <cell r="AA82">
            <v>28004.035434309841</v>
          </cell>
          <cell r="AB82">
            <v>30015.657178212095</v>
          </cell>
          <cell r="AC82">
            <v>30513.770861230994</v>
          </cell>
          <cell r="AD82">
            <v>31789.297844799101</v>
          </cell>
          <cell r="AE82">
            <v>110982.7142753009</v>
          </cell>
          <cell r="AF82">
            <v>142390.42671021438</v>
          </cell>
          <cell r="AG82">
            <v>151340.25162203767</v>
          </cell>
          <cell r="AH82">
            <v>171753.11285571533</v>
          </cell>
          <cell r="AI82">
            <v>193153.66918859095</v>
          </cell>
          <cell r="AJ82">
            <v>204772.44171834504</v>
          </cell>
          <cell r="AK82">
            <v>225157.13152579142</v>
          </cell>
          <cell r="AL82">
            <v>240143.76383058334</v>
          </cell>
          <cell r="AM82">
            <v>242042.19099436936</v>
          </cell>
          <cell r="AN82">
            <v>329286.8054537354</v>
          </cell>
          <cell r="AO82">
            <v>370414.30042569025</v>
          </cell>
          <cell r="AP82">
            <v>397167.78520548466</v>
          </cell>
          <cell r="AQ82">
            <v>428357.32243394043</v>
          </cell>
          <cell r="AR82">
            <v>453344.18171997968</v>
          </cell>
          <cell r="AS82">
            <v>503262.77498116635</v>
          </cell>
          <cell r="AT82">
            <v>530579.3053788289</v>
          </cell>
          <cell r="AU82">
            <v>586026.09429019806</v>
          </cell>
          <cell r="AV82">
            <v>519415.16871327348</v>
          </cell>
          <cell r="AW82">
            <v>145631.12981942878</v>
          </cell>
          <cell r="AX82">
            <v>169131.87085748336</v>
          </cell>
          <cell r="AY82">
            <v>215596.43046763577</v>
          </cell>
          <cell r="AZ82">
            <v>251335.1677622502</v>
          </cell>
          <cell r="BA82">
            <v>273151.88177478639</v>
          </cell>
          <cell r="BB82">
            <v>370181.14169166674</v>
          </cell>
          <cell r="BC82">
            <v>500753.83646175137</v>
          </cell>
          <cell r="BD82">
            <v>548022.34538437438</v>
          </cell>
          <cell r="BE82">
            <v>572558.61945035588</v>
          </cell>
          <cell r="BF82">
            <v>175162.70284363814</v>
          </cell>
          <cell r="BG82">
            <v>273864.0098667171</v>
          </cell>
          <cell r="BH82">
            <v>314319.65036730393</v>
          </cell>
          <cell r="BI82">
            <v>352822.81641758443</v>
          </cell>
          <cell r="BJ82">
            <v>341368.79572328419</v>
          </cell>
          <cell r="BK82">
            <v>370462.20153436507</v>
          </cell>
          <cell r="BL82">
            <v>402389.81925816927</v>
          </cell>
          <cell r="BM82">
            <v>434904.00343324005</v>
          </cell>
          <cell r="BN82">
            <v>451530.9878678401</v>
          </cell>
          <cell r="BO82">
            <v>1467.4079913823955</v>
          </cell>
          <cell r="BP82">
            <v>1514.2566898358384</v>
          </cell>
          <cell r="BQ82">
            <v>1565.1755147571091</v>
          </cell>
          <cell r="BR82">
            <v>1808.8750694593975</v>
          </cell>
          <cell r="BS82">
            <v>1979.6760324989166</v>
          </cell>
          <cell r="BT82">
            <v>2021.7836443852541</v>
          </cell>
          <cell r="BU82">
            <v>2327.5328772794428</v>
          </cell>
          <cell r="BV82">
            <v>3055.9437505064279</v>
          </cell>
          <cell r="BW82">
            <v>3713.8847812080312</v>
          </cell>
          <cell r="BX82">
            <v>61905.981025984176</v>
          </cell>
          <cell r="BY82">
            <v>83227.977922621823</v>
          </cell>
          <cell r="BZ82">
            <v>93308.12285853707</v>
          </cell>
          <cell r="CA82">
            <v>104146.7349341935</v>
          </cell>
          <cell r="CB82">
            <v>137037.86804231288</v>
          </cell>
          <cell r="CC82">
            <v>147181.52881677958</v>
          </cell>
          <cell r="CD82">
            <v>159480.6383503578</v>
          </cell>
          <cell r="CE82">
            <v>157358.86809140455</v>
          </cell>
          <cell r="CF82">
            <v>154464.14969453748</v>
          </cell>
          <cell r="CG82">
            <v>245148.94840923609</v>
          </cell>
          <cell r="CH82">
            <v>270486.83136117464</v>
          </cell>
          <cell r="CI82">
            <v>270778.34777505614</v>
          </cell>
          <cell r="CJ82">
            <v>272602.01054060925</v>
          </cell>
          <cell r="CK82">
            <v>299203.65343398886</v>
          </cell>
          <cell r="CL82">
            <v>301388.82489070616</v>
          </cell>
          <cell r="CM82">
            <v>337259.34880931792</v>
          </cell>
          <cell r="CN82">
            <v>359259.08167864743</v>
          </cell>
          <cell r="CO82">
            <v>389339.56176334416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31967.569696777995</v>
          </cell>
          <cell r="CZ82">
            <v>35582.242869798494</v>
          </cell>
          <cell r="DA82">
            <v>46312.269454796158</v>
          </cell>
          <cell r="DB82">
            <v>45997.840865730599</v>
          </cell>
          <cell r="DC82">
            <v>49716.836070197045</v>
          </cell>
          <cell r="DD82">
            <v>54362.015080587211</v>
          </cell>
          <cell r="DE82">
            <v>58524.768893301232</v>
          </cell>
          <cell r="DF82">
            <v>70589.255355014131</v>
          </cell>
          <cell r="DG82">
            <v>69008.42790835406</v>
          </cell>
          <cell r="DH82">
            <v>27347.420277708152</v>
          </cell>
          <cell r="DI82">
            <v>26559.918739087658</v>
          </cell>
          <cell r="DJ82">
            <v>26187.931554393679</v>
          </cell>
          <cell r="DK82">
            <v>25606.488770977714</v>
          </cell>
          <cell r="DL82">
            <v>28258.163844539205</v>
          </cell>
          <cell r="DM82">
            <v>25697.895381911101</v>
          </cell>
          <cell r="DN82">
            <v>34690.635718163932</v>
          </cell>
          <cell r="DO82">
            <v>40638.920709726561</v>
          </cell>
          <cell r="DP82">
            <v>41407.539231963332</v>
          </cell>
        </row>
        <row r="83">
          <cell r="D83">
            <v>538.65270825990535</v>
          </cell>
          <cell r="E83">
            <v>765.15766389402631</v>
          </cell>
          <cell r="F83">
            <v>559.49624468080765</v>
          </cell>
          <cell r="G83">
            <v>599.2368341556687</v>
          </cell>
          <cell r="H83">
            <v>299.09741150181134</v>
          </cell>
          <cell r="I83">
            <v>752.52141208709224</v>
          </cell>
          <cell r="J83">
            <v>1263.9013131260051</v>
          </cell>
          <cell r="K83">
            <v>672.72506811382311</v>
          </cell>
          <cell r="L83">
            <v>962.37185953071912</v>
          </cell>
          <cell r="M83">
            <v>10971.736999999999</v>
          </cell>
          <cell r="N83">
            <v>15205.375</v>
          </cell>
          <cell r="O83">
            <v>13571.712</v>
          </cell>
          <cell r="P83">
            <v>24121.416000000001</v>
          </cell>
          <cell r="Q83">
            <v>13485.671</v>
          </cell>
          <cell r="R83">
            <v>24584.394</v>
          </cell>
          <cell r="S83">
            <v>28654.382000000001</v>
          </cell>
          <cell r="T83">
            <v>17680.391</v>
          </cell>
          <cell r="U83">
            <v>23429.749638823298</v>
          </cell>
          <cell r="V83">
            <v>866.91455587685755</v>
          </cell>
          <cell r="W83">
            <v>1013.6110054230613</v>
          </cell>
          <cell r="X83">
            <v>422.43333741349608</v>
          </cell>
          <cell r="Y83">
            <v>1116.8995690307236</v>
          </cell>
          <cell r="Z83">
            <v>289.78484651074029</v>
          </cell>
          <cell r="AA83">
            <v>780.65816453889158</v>
          </cell>
          <cell r="AB83">
            <v>1056.5234205833431</v>
          </cell>
          <cell r="AC83">
            <v>611.49841405272582</v>
          </cell>
          <cell r="AD83">
            <v>686.99857817836823</v>
          </cell>
          <cell r="AE83">
            <v>2961.8320786280347</v>
          </cell>
          <cell r="AF83">
            <v>5038.4672205023198</v>
          </cell>
          <cell r="AG83">
            <v>3529.8017871029042</v>
          </cell>
          <cell r="AH83">
            <v>7475.8002588353047</v>
          </cell>
          <cell r="AI83">
            <v>3515.6135754028523</v>
          </cell>
          <cell r="AJ83">
            <v>5826.2381004326353</v>
          </cell>
          <cell r="AK83">
            <v>7631.3396258741041</v>
          </cell>
          <cell r="AL83">
            <v>4233.2066149939237</v>
          </cell>
          <cell r="AM83">
            <v>5930.03367936205</v>
          </cell>
          <cell r="AN83">
            <v>9812.7468025213166</v>
          </cell>
          <cell r="AO83">
            <v>9038.108930386843</v>
          </cell>
          <cell r="AP83">
            <v>16839.914092712555</v>
          </cell>
          <cell r="AQ83">
            <v>10580.42586411833</v>
          </cell>
          <cell r="AR83">
            <v>13101.646851707412</v>
          </cell>
          <cell r="AS83">
            <v>16758.650406872839</v>
          </cell>
          <cell r="AT83">
            <v>8383.1530249854986</v>
          </cell>
          <cell r="AU83">
            <v>14650.652357254956</v>
          </cell>
          <cell r="AV83">
            <v>15217.241270896686</v>
          </cell>
          <cell r="AW83">
            <v>4339.8076686189779</v>
          </cell>
          <cell r="AX83">
            <v>4126.8176489225943</v>
          </cell>
          <cell r="AY83">
            <v>9141.2886518277573</v>
          </cell>
          <cell r="AZ83">
            <v>6207.9786437275798</v>
          </cell>
          <cell r="BA83">
            <v>7894.0893832913262</v>
          </cell>
          <cell r="BB83">
            <v>12327.032018332502</v>
          </cell>
          <cell r="BC83">
            <v>7911.9106160956708</v>
          </cell>
          <cell r="BD83">
            <v>13700.558634609361</v>
          </cell>
          <cell r="BE83">
            <v>16775.967549895428</v>
          </cell>
          <cell r="BF83">
            <v>4674.6244732720206</v>
          </cell>
          <cell r="BG83">
            <v>9690.6433140831559</v>
          </cell>
          <cell r="BH83">
            <v>7331.0705625026167</v>
          </cell>
          <cell r="BI83">
            <v>15357.1184733833</v>
          </cell>
          <cell r="BJ83">
            <v>6213.2952353699029</v>
          </cell>
          <cell r="BK83">
            <v>10540.485698356</v>
          </cell>
          <cell r="BL83">
            <v>13638.357141716624</v>
          </cell>
          <cell r="BM83">
            <v>7666.401470744614</v>
          </cell>
          <cell r="BN83">
            <v>11104.716817740318</v>
          </cell>
          <cell r="BO83">
            <v>44.405743893277446</v>
          </cell>
          <cell r="BP83">
            <v>59.640283511558096</v>
          </cell>
          <cell r="BQ83">
            <v>29.152273556812073</v>
          </cell>
          <cell r="BR83">
            <v>90.101595515316717</v>
          </cell>
          <cell r="BS83">
            <v>24.968886896382479</v>
          </cell>
          <cell r="BT83">
            <v>62.097516488232621</v>
          </cell>
          <cell r="BU83">
            <v>89.170964524147706</v>
          </cell>
          <cell r="BV83">
            <v>65.365598340022515</v>
          </cell>
          <cell r="BW83">
            <v>80.260771303120393</v>
          </cell>
          <cell r="BX83">
            <v>1873.3584354493148</v>
          </cell>
          <cell r="BY83">
            <v>3278.0044709176659</v>
          </cell>
          <cell r="BZ83">
            <v>1737.9162253677514</v>
          </cell>
          <cell r="CA83">
            <v>5187.6368598999252</v>
          </cell>
          <cell r="CB83">
            <v>1440.6175141074475</v>
          </cell>
          <cell r="CC83">
            <v>4102.9251805389595</v>
          </cell>
          <cell r="CD83">
            <v>5613.5712287200258</v>
          </cell>
          <cell r="CE83">
            <v>3153.4843304890719</v>
          </cell>
          <cell r="CF83">
            <v>3338.1250425145558</v>
          </cell>
          <cell r="CG83">
            <v>7313.1094276047152</v>
          </cell>
          <cell r="CH83">
            <v>6588.2633366833115</v>
          </cell>
          <cell r="CI83">
            <v>11485.582027298522</v>
          </cell>
          <cell r="CJ83">
            <v>6733.2696603530476</v>
          </cell>
          <cell r="CK83">
            <v>8646.9855842422767</v>
          </cell>
          <cell r="CL83">
            <v>10036.247868860515</v>
          </cell>
          <cell r="CM83">
            <v>5328.6977111872238</v>
          </cell>
          <cell r="CN83">
            <v>8990.5188463474296</v>
          </cell>
          <cell r="CO83">
            <v>11424.496086369991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799.18924241945001</v>
          </cell>
          <cell r="CZ83">
            <v>736.55242740482879</v>
          </cell>
          <cell r="DA83">
            <v>1370.8431758619663</v>
          </cell>
          <cell r="DB83">
            <v>1697.3203279454594</v>
          </cell>
          <cell r="DC83">
            <v>1049.0252410811579</v>
          </cell>
          <cell r="DD83">
            <v>1440.5933996355611</v>
          </cell>
          <cell r="DE83">
            <v>2106.8916801588443</v>
          </cell>
          <cell r="DF83">
            <v>1150.6048622867302</v>
          </cell>
          <cell r="DG83">
            <v>1725.2106977088517</v>
          </cell>
          <cell r="DH83">
            <v>775.27535747816</v>
          </cell>
          <cell r="DI83">
            <v>989.40442816427242</v>
          </cell>
          <cell r="DJ83">
            <v>467.45658937172658</v>
          </cell>
          <cell r="DK83">
            <v>1236.1169221054024</v>
          </cell>
          <cell r="DL83">
            <v>352.23741468664849</v>
          </cell>
          <cell r="DM83">
            <v>716.37074908056354</v>
          </cell>
          <cell r="DN83">
            <v>1220.3452499076288</v>
          </cell>
          <cell r="DO83">
            <v>814.40722865182522</v>
          </cell>
          <cell r="DP83">
            <v>894.85841169272271</v>
          </cell>
        </row>
        <row r="84">
          <cell r="D84">
            <v>-581.49736654337687</v>
          </cell>
          <cell r="E84">
            <v>-650.10916950431306</v>
          </cell>
          <cell r="F84">
            <v>-696.67724242124598</v>
          </cell>
          <cell r="G84">
            <v>-767.88787690187905</v>
          </cell>
          <cell r="H84">
            <v>-626.57978834267294</v>
          </cell>
          <cell r="I84">
            <v>-765.22271572983186</v>
          </cell>
          <cell r="J84">
            <v>-971.58744095510258</v>
          </cell>
          <cell r="K84">
            <v>-1019.5975845667405</v>
          </cell>
          <cell r="L84">
            <v>-1060.2631919046842</v>
          </cell>
          <cell r="M84">
            <v>-35693.192999999999</v>
          </cell>
          <cell r="N84">
            <v>-41105.271999999997</v>
          </cell>
          <cell r="O84">
            <v>-48947</v>
          </cell>
          <cell r="P84">
            <v>-58514.898000000001</v>
          </cell>
          <cell r="Q84">
            <v>-50923.201999999997</v>
          </cell>
          <cell r="R84">
            <v>-60422.622000000003</v>
          </cell>
          <cell r="S84">
            <v>-67097.31</v>
          </cell>
          <cell r="T84">
            <v>-74126.960999999996</v>
          </cell>
          <cell r="U84">
            <v>-77382.722345853879</v>
          </cell>
          <cell r="V84">
            <v>-6639.3331054203545</v>
          </cell>
          <cell r="W84">
            <v>-5478.3354045138376</v>
          </cell>
          <cell r="X84">
            <v>-4602.6193211259442</v>
          </cell>
          <cell r="Y84">
            <v>-3900.9272556993783</v>
          </cell>
          <cell r="Z84">
            <v>-3825.6673269726152</v>
          </cell>
          <cell r="AA84">
            <v>-3969.6627248124732</v>
          </cell>
          <cell r="AB84">
            <v>-4327.462044397631</v>
          </cell>
          <cell r="AC84">
            <v>-4785.468642220475</v>
          </cell>
          <cell r="AD84">
            <v>-5369.0730028247162</v>
          </cell>
          <cell r="AE84">
            <v>-3110.1204294689969</v>
          </cell>
          <cell r="AF84">
            <v>-4277.9647387265322</v>
          </cell>
          <cell r="AG84">
            <v>-4197.3993221322544</v>
          </cell>
          <cell r="AH84">
            <v>-4489.1891555733191</v>
          </cell>
          <cell r="AI84">
            <v>-5169.0681890645101</v>
          </cell>
          <cell r="AJ84">
            <v>-4861.6376706374458</v>
          </cell>
          <cell r="AK84">
            <v>-7731.9848725092988</v>
          </cell>
          <cell r="AL84">
            <v>-8141.8813770338311</v>
          </cell>
          <cell r="AM84">
            <v>-5810.1412475467887</v>
          </cell>
          <cell r="AN84">
            <v>-25565.977247862142</v>
          </cell>
          <cell r="AO84">
            <v>-27371.590240805486</v>
          </cell>
          <cell r="AP84">
            <v>-29754.384157438602</v>
          </cell>
          <cell r="AQ84">
            <v>-32658.218299006214</v>
          </cell>
          <cell r="AR84">
            <v>-33062.142166907681</v>
          </cell>
          <cell r="AS84">
            <v>-35372.537621831543</v>
          </cell>
          <cell r="AT84">
            <v>-37871.82703937772</v>
          </cell>
          <cell r="AU84">
            <v>-40451.795784906433</v>
          </cell>
          <cell r="AV84">
            <v>-43122.917236334579</v>
          </cell>
          <cell r="AW84">
            <v>-20374.544122357234</v>
          </cell>
          <cell r="AX84">
            <v>-23434.238234483375</v>
          </cell>
          <cell r="AY84">
            <v>-27227.345206152979</v>
          </cell>
          <cell r="AZ84">
            <v>-31776.761143166801</v>
          </cell>
          <cell r="BA84">
            <v>-32092.972325259401</v>
          </cell>
          <cell r="BB84">
            <v>-41370.011958684183</v>
          </cell>
          <cell r="BC84">
            <v>-47854.168949317769</v>
          </cell>
          <cell r="BD84">
            <v>-51909.864328214469</v>
          </cell>
          <cell r="BE84">
            <v>-51489.217038041636</v>
          </cell>
          <cell r="BF84">
            <v>-16062.213737050846</v>
          </cell>
          <cell r="BG84">
            <v>-16809.4414298216</v>
          </cell>
          <cell r="BH84">
            <v>-18509.122249574677</v>
          </cell>
          <cell r="BI84">
            <v>-19365.041422551792</v>
          </cell>
          <cell r="BJ84">
            <v>-13895.412099873191</v>
          </cell>
          <cell r="BK84">
            <v>-14220.063330864814</v>
          </cell>
          <cell r="BL84">
            <v>-16140.830496373013</v>
          </cell>
          <cell r="BM84">
            <v>-18568.352915147061</v>
          </cell>
          <cell r="BN84">
            <v>-19657.78474168044</v>
          </cell>
          <cell r="BO84">
            <v>-199.23072872784803</v>
          </cell>
          <cell r="BP84">
            <v>-192.72189694667983</v>
          </cell>
          <cell r="BQ84">
            <v>-189.56205987939435</v>
          </cell>
          <cell r="BR84">
            <v>-168.84180273910746</v>
          </cell>
          <cell r="BS84">
            <v>-160.24105869594115</v>
          </cell>
          <cell r="BT84">
            <v>-204.23540269836644</v>
          </cell>
          <cell r="BU84">
            <v>-234.71120241566575</v>
          </cell>
          <cell r="BV84">
            <v>-284.18860170375433</v>
          </cell>
          <cell r="BW84">
            <v>-336.21884662632726</v>
          </cell>
          <cell r="BX84">
            <v>-6460.2382124078285</v>
          </cell>
          <cell r="BY84">
            <v>-7208.5301546494711</v>
          </cell>
          <cell r="BZ84">
            <v>-7925.3147137356273</v>
          </cell>
          <cell r="CA84">
            <v>-9092.729489377245</v>
          </cell>
          <cell r="CB84">
            <v>-10116.229393147556</v>
          </cell>
          <cell r="CC84">
            <v>-15927.501986332274</v>
          </cell>
          <cell r="CD84">
            <v>-17789.109651326031</v>
          </cell>
          <cell r="CE84">
            <v>-19138.411176439717</v>
          </cell>
          <cell r="CF84">
            <v>-20441.663404961273</v>
          </cell>
          <cell r="CG84">
            <v>-9004.1008354313381</v>
          </cell>
          <cell r="CH84">
            <v>-11769.204197536928</v>
          </cell>
          <cell r="CI84">
            <v>-12778.159046875295</v>
          </cell>
          <cell r="CJ84">
            <v>-13836.392646721328</v>
          </cell>
          <cell r="CK84">
            <v>-17614.318035330085</v>
          </cell>
          <cell r="CL84">
            <v>-12416.079873333963</v>
          </cell>
          <cell r="CM84">
            <v>-14683.903019191703</v>
          </cell>
          <cell r="CN84">
            <v>-17578.38598956816</v>
          </cell>
          <cell r="CO84">
            <v>-20548.341158945412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-960.00482520147978</v>
          </cell>
          <cell r="CZ84">
            <v>-1081.4957444852319</v>
          </cell>
          <cell r="DA84">
            <v>-1388.6612410581665</v>
          </cell>
          <cell r="DB84">
            <v>-1422.0721543020545</v>
          </cell>
          <cell r="DC84">
            <v>-1564.5035617465558</v>
          </cell>
          <cell r="DD84">
            <v>-1730.2662224822041</v>
          </cell>
          <cell r="DE84">
            <v>-1891.2572387349726</v>
          </cell>
          <cell r="DF84">
            <v>-2268.5874467358753</v>
          </cell>
          <cell r="DG84">
            <v>-2293.7152692061964</v>
          </cell>
          <cell r="DH84">
            <v>-3460.7912078085105</v>
          </cell>
          <cell r="DI84">
            <v>-3684.3571259918353</v>
          </cell>
          <cell r="DJ84">
            <v>-3803.8721279458641</v>
          </cell>
          <cell r="DK84">
            <v>-3872.2843769610031</v>
          </cell>
          <cell r="DL84">
            <v>-3802.4602731810592</v>
          </cell>
          <cell r="DM84">
            <v>-5204.4025962645183</v>
          </cell>
          <cell r="DN84">
            <v>-6778.8535200849374</v>
          </cell>
          <cell r="DO84">
            <v>-8605.5301305876164</v>
          </cell>
          <cell r="DP84">
            <v>-9942.156221355257</v>
          </cell>
        </row>
        <row r="85">
          <cell r="D85">
            <v>-42.844658283471517</v>
          </cell>
          <cell r="E85">
            <v>115.04849438971326</v>
          </cell>
          <cell r="F85">
            <v>-137.18099774043833</v>
          </cell>
          <cell r="G85">
            <v>-168.65104274621035</v>
          </cell>
          <cell r="H85">
            <v>-327.4823768408616</v>
          </cell>
          <cell r="I85">
            <v>-12.701303642739617</v>
          </cell>
          <cell r="J85">
            <v>292.31387217090253</v>
          </cell>
          <cell r="K85">
            <v>-346.87251645291735</v>
          </cell>
          <cell r="L85">
            <v>-97.891332373965042</v>
          </cell>
          <cell r="M85">
            <v>-24721.455999999998</v>
          </cell>
          <cell r="N85">
            <v>-25899.897000000001</v>
          </cell>
          <cell r="O85">
            <v>-35375.288999999997</v>
          </cell>
          <cell r="P85">
            <v>-34393.482000000004</v>
          </cell>
          <cell r="Q85">
            <v>-37437.531000000003</v>
          </cell>
          <cell r="R85">
            <v>-35838.228000000003</v>
          </cell>
          <cell r="S85">
            <v>-38442.928</v>
          </cell>
          <cell r="T85">
            <v>-56446.57</v>
          </cell>
          <cell r="U85">
            <v>-53952.972707030582</v>
          </cell>
          <cell r="V85">
            <v>-5772.4185495434967</v>
          </cell>
          <cell r="W85">
            <v>-4464.7243990907764</v>
          </cell>
          <cell r="X85">
            <v>-4180.1859837124484</v>
          </cell>
          <cell r="Y85">
            <v>-2784.0276866686545</v>
          </cell>
          <cell r="Z85">
            <v>-3535.8824804618748</v>
          </cell>
          <cell r="AA85">
            <v>-3189.0045602735818</v>
          </cell>
          <cell r="AB85">
            <v>-3270.9386238142879</v>
          </cell>
          <cell r="AC85">
            <v>-4173.9702281677492</v>
          </cell>
          <cell r="AD85">
            <v>-4682.0744246463482</v>
          </cell>
          <cell r="AE85">
            <v>-148.28835084096227</v>
          </cell>
          <cell r="AF85">
            <v>760.5024817757876</v>
          </cell>
          <cell r="AG85">
            <v>-667.59753502935018</v>
          </cell>
          <cell r="AH85">
            <v>2986.6111032619856</v>
          </cell>
          <cell r="AI85">
            <v>-1653.4546136616577</v>
          </cell>
          <cell r="AJ85">
            <v>964.60042979518948</v>
          </cell>
          <cell r="AK85">
            <v>-100.64524663519478</v>
          </cell>
          <cell r="AL85">
            <v>-3908.6747620399074</v>
          </cell>
          <cell r="AM85">
            <v>119.89243181526126</v>
          </cell>
          <cell r="AN85">
            <v>-15753.230445340825</v>
          </cell>
          <cell r="AO85">
            <v>-18333.481310418643</v>
          </cell>
          <cell r="AP85">
            <v>-12914.470064726047</v>
          </cell>
          <cell r="AQ85">
            <v>-22077.792434887884</v>
          </cell>
          <cell r="AR85">
            <v>-19960.495315200271</v>
          </cell>
          <cell r="AS85">
            <v>-18613.887214958704</v>
          </cell>
          <cell r="AT85">
            <v>-29488.674014392222</v>
          </cell>
          <cell r="AU85">
            <v>-25801.143427651477</v>
          </cell>
          <cell r="AV85">
            <v>-27905.675965437891</v>
          </cell>
          <cell r="AW85">
            <v>-16034.736453738262</v>
          </cell>
          <cell r="AX85">
            <v>-19307.420585560776</v>
          </cell>
          <cell r="AY85">
            <v>-18086.05655432522</v>
          </cell>
          <cell r="AZ85">
            <v>-25568.782499439221</v>
          </cell>
          <cell r="BA85">
            <v>-24198.882941968081</v>
          </cell>
          <cell r="BB85">
            <v>-29042.979940351677</v>
          </cell>
          <cell r="BC85">
            <v>-39942.258333222089</v>
          </cell>
          <cell r="BD85">
            <v>-38209.305693605114</v>
          </cell>
          <cell r="BE85">
            <v>-34713.249488146204</v>
          </cell>
          <cell r="BF85">
            <v>-11387.589263778826</v>
          </cell>
          <cell r="BG85">
            <v>-7118.7981157384438</v>
          </cell>
          <cell r="BH85">
            <v>-11178.05168707206</v>
          </cell>
          <cell r="BI85">
            <v>-4007.9229491684928</v>
          </cell>
          <cell r="BJ85">
            <v>-7682.1168645032876</v>
          </cell>
          <cell r="BK85">
            <v>-3679.5776325088136</v>
          </cell>
          <cell r="BL85">
            <v>-2502.4733546563893</v>
          </cell>
          <cell r="BM85">
            <v>-10901.951444402446</v>
          </cell>
          <cell r="BN85">
            <v>-8553.0679239401215</v>
          </cell>
          <cell r="BO85">
            <v>-154.82498483457059</v>
          </cell>
          <cell r="BP85">
            <v>-133.08161343512174</v>
          </cell>
          <cell r="BQ85">
            <v>-160.40978632258231</v>
          </cell>
          <cell r="BR85">
            <v>-78.740207223790748</v>
          </cell>
          <cell r="BS85">
            <v>-135.27217179955869</v>
          </cell>
          <cell r="BT85">
            <v>-142.13788621013381</v>
          </cell>
          <cell r="BU85">
            <v>-145.54023789151807</v>
          </cell>
          <cell r="BV85">
            <v>-218.82300336373174</v>
          </cell>
          <cell r="BW85">
            <v>-255.95807532320686</v>
          </cell>
          <cell r="BX85">
            <v>-4586.8797769585135</v>
          </cell>
          <cell r="BY85">
            <v>-3930.5256837318052</v>
          </cell>
          <cell r="BZ85">
            <v>-6187.3984883678759</v>
          </cell>
          <cell r="CA85">
            <v>-3905.0926294773199</v>
          </cell>
          <cell r="CB85">
            <v>-8675.6118790401088</v>
          </cell>
          <cell r="CC85">
            <v>-11824.576805793315</v>
          </cell>
          <cell r="CD85">
            <v>-12175.538422606005</v>
          </cell>
          <cell r="CE85">
            <v>-15984.926845950646</v>
          </cell>
          <cell r="CF85">
            <v>-17103.538362446718</v>
          </cell>
          <cell r="CG85">
            <v>-1690.9914078266229</v>
          </cell>
          <cell r="CH85">
            <v>-5180.9408608536169</v>
          </cell>
          <cell r="CI85">
            <v>-1292.5770195767727</v>
          </cell>
          <cell r="CJ85">
            <v>-7103.1229863682802</v>
          </cell>
          <cell r="CK85">
            <v>-8967.3324510878083</v>
          </cell>
          <cell r="CL85">
            <v>-2379.8320044734483</v>
          </cell>
          <cell r="CM85">
            <v>-9355.2053080044789</v>
          </cell>
          <cell r="CN85">
            <v>-8587.8671432207302</v>
          </cell>
          <cell r="CO85">
            <v>-9123.845072575421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-160.81558278202979</v>
          </cell>
          <cell r="CZ85">
            <v>-344.94331708040306</v>
          </cell>
          <cell r="DA85">
            <v>-17.818065196200106</v>
          </cell>
          <cell r="DB85">
            <v>275.24817364340493</v>
          </cell>
          <cell r="DC85">
            <v>-515.47832066539786</v>
          </cell>
          <cell r="DD85">
            <v>-289.67282284664299</v>
          </cell>
          <cell r="DE85">
            <v>215.63444142387178</v>
          </cell>
          <cell r="DF85">
            <v>-1117.9825844491454</v>
          </cell>
          <cell r="DG85">
            <v>-568.50457149734461</v>
          </cell>
          <cell r="DH85">
            <v>-2685.5158503303501</v>
          </cell>
          <cell r="DI85">
            <v>-2694.952697827563</v>
          </cell>
          <cell r="DJ85">
            <v>-3336.4155385741378</v>
          </cell>
          <cell r="DK85">
            <v>-2636.1674548556007</v>
          </cell>
          <cell r="DL85">
            <v>-3450.222858494411</v>
          </cell>
          <cell r="DM85">
            <v>-4488.0318471839555</v>
          </cell>
          <cell r="DN85">
            <v>-5558.508270177309</v>
          </cell>
          <cell r="DO85">
            <v>-7791.1229019357916</v>
          </cell>
          <cell r="DP85">
            <v>-9047.2978096625338</v>
          </cell>
        </row>
        <row r="86">
          <cell r="D86">
            <v>1256.3647165307148</v>
          </cell>
          <cell r="E86">
            <v>2455.1511463187526</v>
          </cell>
          <cell r="F86">
            <v>0</v>
          </cell>
          <cell r="G86">
            <v>3134.5068646479467</v>
          </cell>
          <cell r="H86">
            <v>10179.339986276762</v>
          </cell>
          <cell r="I86">
            <v>10769.138427573951</v>
          </cell>
          <cell r="J86">
            <v>875.12387484944611</v>
          </cell>
          <cell r="K86">
            <v>1339.0673856255935</v>
          </cell>
          <cell r="L86">
            <v>1489.6123614581238</v>
          </cell>
          <cell r="M86">
            <v>77193.835999999996</v>
          </cell>
          <cell r="N86">
            <v>89804.892000000007</v>
          </cell>
          <cell r="O86">
            <v>117512.749</v>
          </cell>
          <cell r="P86">
            <v>157260.50700000001</v>
          </cell>
          <cell r="Q86">
            <v>192956.70800000001</v>
          </cell>
          <cell r="R86">
            <v>98112.426999999996</v>
          </cell>
          <cell r="S86">
            <v>90112.675000000003</v>
          </cell>
          <cell r="T86">
            <v>39497.421999999999</v>
          </cell>
          <cell r="U86">
            <v>40039.382408335026</v>
          </cell>
          <cell r="V86">
            <v>2860.2446277380595</v>
          </cell>
          <cell r="W86">
            <v>1409.6129889370318</v>
          </cell>
          <cell r="X86">
            <v>3922.7049606339451</v>
          </cell>
          <cell r="Y86">
            <v>3337.0070354651007</v>
          </cell>
          <cell r="Z86">
            <v>5014.0556789953962</v>
          </cell>
          <cell r="AA86">
            <v>6209.8765041758352</v>
          </cell>
          <cell r="AB86">
            <v>4161.9930468331841</v>
          </cell>
          <cell r="AC86">
            <v>5392.2430732880393</v>
          </cell>
          <cell r="AD86">
            <v>8096.8566222820136</v>
          </cell>
          <cell r="AE86">
            <v>31556.000785754433</v>
          </cell>
          <cell r="AF86">
            <v>8552.8912316354581</v>
          </cell>
          <cell r="AG86">
            <v>23370.573329161194</v>
          </cell>
          <cell r="AH86">
            <v>18668.114070191899</v>
          </cell>
          <cell r="AI86">
            <v>13272.227143415736</v>
          </cell>
          <cell r="AJ86">
            <v>19420.089377651195</v>
          </cell>
          <cell r="AK86">
            <v>15087.277551427116</v>
          </cell>
          <cell r="AL86">
            <v>5807.1019258259312</v>
          </cell>
          <cell r="AM86">
            <v>17724.478154007949</v>
          </cell>
          <cell r="AN86">
            <v>56953.492789337644</v>
          </cell>
          <cell r="AO86">
            <v>45353.979377059033</v>
          </cell>
          <cell r="AP86">
            <v>44634.235916007281</v>
          </cell>
          <cell r="AQ86">
            <v>47200.772719240485</v>
          </cell>
          <cell r="AR86">
            <v>70531.547051912014</v>
          </cell>
          <cell r="AS86">
            <v>46588.22939134256</v>
          </cell>
          <cell r="AT86">
            <v>85357.412876243528</v>
          </cell>
          <cell r="AU86">
            <v>69131.172903746818</v>
          </cell>
          <cell r="AV86">
            <v>37508.174130417588</v>
          </cell>
          <cell r="AW86">
            <v>41922.295053058646</v>
          </cell>
          <cell r="AX86">
            <v>67097.110907869617</v>
          </cell>
          <cell r="AY86">
            <v>54711.800030412232</v>
          </cell>
          <cell r="AZ86">
            <v>52831.82374043086</v>
          </cell>
          <cell r="BA86">
            <v>122773.80798910551</v>
          </cell>
          <cell r="BB86">
            <v>161785.96563770226</v>
          </cell>
          <cell r="BC86">
            <v>90444.204338040407</v>
          </cell>
          <cell r="BD86">
            <v>66328.662583086043</v>
          </cell>
          <cell r="BE86">
            <v>51897.598319238794</v>
          </cell>
          <cell r="BF86">
            <v>116902.74418525645</v>
          </cell>
          <cell r="BG86">
            <v>54570.670240123101</v>
          </cell>
          <cell r="BH86">
            <v>57363.645475910671</v>
          </cell>
          <cell r="BI86">
            <v>84006.527900671237</v>
          </cell>
          <cell r="BJ86">
            <v>38088.365938758579</v>
          </cell>
          <cell r="BK86">
            <v>35607.195356313023</v>
          </cell>
          <cell r="BL86">
            <v>35429.789259535755</v>
          </cell>
          <cell r="BM86">
            <v>29817.729238266238</v>
          </cell>
          <cell r="BN86">
            <v>28448.678802957234</v>
          </cell>
          <cell r="BO86">
            <v>207.73851915497039</v>
          </cell>
          <cell r="BP86">
            <v>191.18253717252503</v>
          </cell>
          <cell r="BQ86">
            <v>412.39173356271976</v>
          </cell>
          <cell r="BR86">
            <v>250.53059859673738</v>
          </cell>
          <cell r="BS86">
            <v>389.90395734343292</v>
          </cell>
          <cell r="BT86">
            <v>479.30772832591674</v>
          </cell>
          <cell r="BU86">
            <v>878.71363133622776</v>
          </cell>
          <cell r="BV86">
            <v>913.95727646103535</v>
          </cell>
          <cell r="BW86">
            <v>736.40968072481166</v>
          </cell>
          <cell r="BX86">
            <v>25908.876673596162</v>
          </cell>
          <cell r="BY86">
            <v>14010.67061964706</v>
          </cell>
          <cell r="BZ86">
            <v>17026.010564024302</v>
          </cell>
          <cell r="CA86">
            <v>13978.761421292707</v>
          </cell>
          <cell r="CB86">
            <v>22932.648053506804</v>
          </cell>
          <cell r="CC86">
            <v>26883.618599371519</v>
          </cell>
          <cell r="CD86">
            <v>11914.222503652767</v>
          </cell>
          <cell r="CE86">
            <v>14513.796262939371</v>
          </cell>
          <cell r="CF86">
            <v>33293.057566071009</v>
          </cell>
          <cell r="CG86">
            <v>29224.874359765163</v>
          </cell>
          <cell r="CH86">
            <v>9311.4572747351012</v>
          </cell>
          <cell r="CI86">
            <v>3182.2397851299029</v>
          </cell>
          <cell r="CJ86">
            <v>33984.765879747916</v>
          </cell>
          <cell r="CK86">
            <v>11152.503907805134</v>
          </cell>
          <cell r="CL86">
            <v>38250.355923085262</v>
          </cell>
          <cell r="CM86">
            <v>31354.938177333999</v>
          </cell>
          <cell r="CN86">
            <v>38668.347227917475</v>
          </cell>
          <cell r="CO86">
            <v>33977.944472297371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T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3775.4887558025271</v>
          </cell>
          <cell r="CZ86">
            <v>11074.969902078068</v>
          </cell>
          <cell r="DA86">
            <v>-2.9661052386935212</v>
          </cell>
          <cell r="DB86">
            <v>3443.7470308230436</v>
          </cell>
          <cell r="DC86">
            <v>5160.6573310555605</v>
          </cell>
          <cell r="DD86">
            <v>4452.4266355606605</v>
          </cell>
          <cell r="DE86">
            <v>11848.852020289029</v>
          </cell>
          <cell r="DF86">
            <v>-462.84486221091709</v>
          </cell>
          <cell r="DG86">
            <v>-636.2510670033123</v>
          </cell>
          <cell r="DH86">
            <v>1898.0143117098557</v>
          </cell>
          <cell r="DI86">
            <v>2322.9655131335862</v>
          </cell>
          <cell r="DJ86">
            <v>2754.9727551581727</v>
          </cell>
          <cell r="DK86">
            <v>5287.8425284170899</v>
          </cell>
          <cell r="DL86">
            <v>889.95439586630664</v>
          </cell>
          <cell r="DM86">
            <v>13480.772183436788</v>
          </cell>
          <cell r="DN86">
            <v>11506.793261739936</v>
          </cell>
          <cell r="DO86">
            <v>8559.7414241725619</v>
          </cell>
          <cell r="DP86">
            <v>4008.2944028052411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10123.76719807675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-2628.6970000000001</v>
          </cell>
          <cell r="N87">
            <v>-2204.2829999999999</v>
          </cell>
          <cell r="O87">
            <v>-2642.3449999999998</v>
          </cell>
          <cell r="P87">
            <v>-6250.1260000000002</v>
          </cell>
          <cell r="Q87">
            <v>-2878.0349999999999</v>
          </cell>
          <cell r="R87">
            <v>-3748.98</v>
          </cell>
          <cell r="S87">
            <v>-3343.5250000000001</v>
          </cell>
          <cell r="T87">
            <v>-3349.3110000000001</v>
          </cell>
          <cell r="U87">
            <v>-140276.85400626741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-58.063159999999989</v>
          </cell>
          <cell r="AA87">
            <v>-1009.2502000000001</v>
          </cell>
          <cell r="AB87">
            <v>-392.94074000000001</v>
          </cell>
          <cell r="AC87">
            <v>0</v>
          </cell>
          <cell r="AD87">
            <v>-210.54274000000001</v>
          </cell>
          <cell r="AE87">
            <v>0</v>
          </cell>
          <cell r="AF87">
            <v>-363.56880158796275</v>
          </cell>
          <cell r="AG87">
            <v>-2290.1145604541953</v>
          </cell>
          <cell r="AH87">
            <v>-254.16884057825573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-72.767372041985965</v>
          </cell>
          <cell r="AO87">
            <v>-267.01328684588429</v>
          </cell>
          <cell r="AP87">
            <v>-530.22862282542644</v>
          </cell>
          <cell r="AQ87">
            <v>-136.12099831342229</v>
          </cell>
          <cell r="AR87">
            <v>-652.45847552508144</v>
          </cell>
          <cell r="AS87">
            <v>-657.81177872120475</v>
          </cell>
          <cell r="AT87">
            <v>-421.94995048205095</v>
          </cell>
          <cell r="AU87">
            <v>-3711.4268837955333</v>
          </cell>
          <cell r="AV87">
            <v>-1965.3078076885558</v>
          </cell>
          <cell r="AW87">
            <v>-2386.8175612658156</v>
          </cell>
          <cell r="AX87">
            <v>-1325.130712156425</v>
          </cell>
          <cell r="AY87">
            <v>-887.00618147262628</v>
          </cell>
          <cell r="AZ87">
            <v>-5446.3272284554523</v>
          </cell>
          <cell r="BA87">
            <v>-1545.6651302570585</v>
          </cell>
          <cell r="BB87">
            <v>-2170.290927266029</v>
          </cell>
          <cell r="BC87">
            <v>-3233.4370821952421</v>
          </cell>
          <cell r="BD87">
            <v>-3583.0828234993273</v>
          </cell>
          <cell r="BE87">
            <v>-4957.4069067988967</v>
          </cell>
          <cell r="BF87">
            <v>-6813.8478983986743</v>
          </cell>
          <cell r="BG87">
            <v>-6996.231623797823</v>
          </cell>
          <cell r="BH87">
            <v>-7682.4277385581236</v>
          </cell>
          <cell r="BI87">
            <v>-6958.2561747691552</v>
          </cell>
          <cell r="BJ87">
            <v>-1312.8432631743831</v>
          </cell>
          <cell r="BK87">
            <v>0</v>
          </cell>
          <cell r="BL87">
            <v>-413.13172980860821</v>
          </cell>
          <cell r="BM87">
            <v>-2288.7933592637573</v>
          </cell>
          <cell r="BN87">
            <v>-1970.007409662848</v>
          </cell>
          <cell r="BO87">
            <v>-6.0648358669568019</v>
          </cell>
          <cell r="BP87">
            <v>-7.1820988161324015</v>
          </cell>
          <cell r="BQ87">
            <v>-8.2823925378490344</v>
          </cell>
          <cell r="BR87">
            <v>-0.98942833342770498</v>
          </cell>
          <cell r="BS87">
            <v>-6.7245669968443824</v>
          </cell>
          <cell r="BT87">
            <v>-31.420609221593885</v>
          </cell>
          <cell r="BU87">
            <v>-4.7625202177248029</v>
          </cell>
          <cell r="BV87">
            <v>-19.621922596372869</v>
          </cell>
          <cell r="BW87">
            <v>-13.867735757091941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-4113.3753999999999</v>
          </cell>
          <cell r="CC87">
            <v>-2759.9322599999996</v>
          </cell>
          <cell r="CD87">
            <v>-1860.45434</v>
          </cell>
          <cell r="CE87">
            <v>-1447.2307000000001</v>
          </cell>
          <cell r="CF87">
            <v>-1474.1047100000003</v>
          </cell>
          <cell r="CG87">
            <v>-2196</v>
          </cell>
          <cell r="CH87">
            <v>-3839</v>
          </cell>
          <cell r="CI87">
            <v>-66</v>
          </cell>
          <cell r="CJ87">
            <v>-280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-68.602500088877306</v>
          </cell>
          <cell r="DA87">
            <v>-3.474174053057127E-4</v>
          </cell>
          <cell r="DB87">
            <v>0</v>
          </cell>
          <cell r="DC87">
            <v>0</v>
          </cell>
          <cell r="DD87">
            <v>0</v>
          </cell>
          <cell r="DE87">
            <v>-947.64430664216673</v>
          </cell>
          <cell r="DF87">
            <v>-2459.3618742657914</v>
          </cell>
          <cell r="DG87">
            <v>1282.1784550220273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0</v>
          </cell>
          <cell r="DO87">
            <v>0</v>
          </cell>
          <cell r="DP87">
            <v>0</v>
          </cell>
        </row>
        <row r="88">
          <cell r="D88">
            <v>20858.705605300456</v>
          </cell>
          <cell r="E88">
            <v>23428.905246008922</v>
          </cell>
          <cell r="F88">
            <v>23291.724248268489</v>
          </cell>
          <cell r="G88">
            <v>16133.812872093473</v>
          </cell>
          <cell r="H88">
            <v>25985.670481529371</v>
          </cell>
          <cell r="I88">
            <v>36742.10760546058</v>
          </cell>
          <cell r="J88">
            <v>37909.545352480935</v>
          </cell>
          <cell r="K88">
            <v>38901.740221653614</v>
          </cell>
          <cell r="L88">
            <v>40293.461250737761</v>
          </cell>
          <cell r="M88">
            <v>452738.11499999999</v>
          </cell>
          <cell r="N88">
            <v>514438.82799999998</v>
          </cell>
          <cell r="O88">
            <v>593933.94299999997</v>
          </cell>
          <cell r="P88">
            <v>710550.84100000001</v>
          </cell>
          <cell r="Q88">
            <v>846507.45600000001</v>
          </cell>
          <cell r="R88">
            <v>905032.67500000005</v>
          </cell>
          <cell r="S88">
            <v>953358.89599999995</v>
          </cell>
          <cell r="T88">
            <v>933060.43799999997</v>
          </cell>
          <cell r="U88">
            <v>778869.99388520257</v>
          </cell>
          <cell r="V88">
            <v>25735.411629216167</v>
          </cell>
          <cell r="W88">
            <v>22680.300219062414</v>
          </cell>
          <cell r="X88">
            <v>22422.819195983906</v>
          </cell>
          <cell r="Y88">
            <v>22975.798544780362</v>
          </cell>
          <cell r="Z88">
            <v>28004.035434309841</v>
          </cell>
          <cell r="AA88">
            <v>30015.657178212095</v>
          </cell>
          <cell r="AB88">
            <v>30513.770861230994</v>
          </cell>
          <cell r="AC88">
            <v>31732.043706351284</v>
          </cell>
          <cell r="AD88">
            <v>34993.537302434772</v>
          </cell>
          <cell r="AE88">
            <v>142390.42671021438</v>
          </cell>
          <cell r="AF88">
            <v>151340.25162203767</v>
          </cell>
          <cell r="AG88">
            <v>171753.11285571533</v>
          </cell>
          <cell r="AH88">
            <v>193153.66918859095</v>
          </cell>
          <cell r="AI88">
            <v>204772.44171834504</v>
          </cell>
          <cell r="AJ88">
            <v>225157.13152579142</v>
          </cell>
          <cell r="AK88">
            <v>240143.76383058334</v>
          </cell>
          <cell r="AL88">
            <v>242042.19099436936</v>
          </cell>
          <cell r="AM88">
            <v>259886.56158019256</v>
          </cell>
          <cell r="AN88">
            <v>370414.30042569025</v>
          </cell>
          <cell r="AO88">
            <v>397167.78520548466</v>
          </cell>
          <cell r="AP88">
            <v>428357.32243394043</v>
          </cell>
          <cell r="AQ88">
            <v>453344.18171997968</v>
          </cell>
          <cell r="AR88">
            <v>503262.77498116635</v>
          </cell>
          <cell r="AS88">
            <v>530579.3053788289</v>
          </cell>
          <cell r="AT88">
            <v>586026.09429019806</v>
          </cell>
          <cell r="AU88">
            <v>625644.69688249798</v>
          </cell>
          <cell r="AV88">
            <v>527052.3590705645</v>
          </cell>
          <cell r="AW88">
            <v>169131.87085748336</v>
          </cell>
          <cell r="AX88">
            <v>215596.43046763577</v>
          </cell>
          <cell r="AY88">
            <v>251335.1677622502</v>
          </cell>
          <cell r="AZ88">
            <v>273151.88177478639</v>
          </cell>
          <cell r="BA88">
            <v>370181.14169166674</v>
          </cell>
          <cell r="BB88">
            <v>500753.83646175137</v>
          </cell>
          <cell r="BC88">
            <v>548022.34538437438</v>
          </cell>
          <cell r="BD88">
            <v>572558.61945035588</v>
          </cell>
          <cell r="BE88">
            <v>584785.56137464941</v>
          </cell>
          <cell r="BF88">
            <v>273864.0098667171</v>
          </cell>
          <cell r="BG88">
            <v>314319.65036730393</v>
          </cell>
          <cell r="BH88">
            <v>352822.81641758443</v>
          </cell>
          <cell r="BI88">
            <v>425863.16519431805</v>
          </cell>
          <cell r="BJ88">
            <v>370462.20153436507</v>
          </cell>
          <cell r="BK88">
            <v>402389.81925816927</v>
          </cell>
          <cell r="BL88">
            <v>434904.00343324005</v>
          </cell>
          <cell r="BM88">
            <v>451530.9878678401</v>
          </cell>
          <cell r="BN88">
            <v>469456.59133719438</v>
          </cell>
          <cell r="BO88">
            <v>1514.2566898358384</v>
          </cell>
          <cell r="BP88">
            <v>1565.1755147571091</v>
          </cell>
          <cell r="BQ88">
            <v>1808.8750694593975</v>
          </cell>
          <cell r="BR88">
            <v>1979.6760324989166</v>
          </cell>
          <cell r="BS88">
            <v>2021.7836443852541</v>
          </cell>
          <cell r="BT88">
            <v>2327.5328772794428</v>
          </cell>
          <cell r="BU88">
            <v>3055.9437505064279</v>
          </cell>
          <cell r="BV88">
            <v>3731.4561010073585</v>
          </cell>
          <cell r="BW88">
            <v>4180.4686508525438</v>
          </cell>
          <cell r="BX88">
            <v>83227.977922621823</v>
          </cell>
          <cell r="BY88">
            <v>93308.122858537085</v>
          </cell>
          <cell r="BZ88">
            <v>104146.73493419349</v>
          </cell>
          <cell r="CA88">
            <v>114220.4037260089</v>
          </cell>
          <cell r="CB88">
            <v>147181.52881677958</v>
          </cell>
          <cell r="CC88">
            <v>159480.6383503578</v>
          </cell>
          <cell r="CD88">
            <v>157358.86809140455</v>
          </cell>
          <cell r="CE88">
            <v>154440.50680839329</v>
          </cell>
          <cell r="CF88">
            <v>169179.56418816178</v>
          </cell>
          <cell r="CG88">
            <v>270486.83136117464</v>
          </cell>
          <cell r="CH88">
            <v>270778.34777505614</v>
          </cell>
          <cell r="CI88">
            <v>272602.01054060925</v>
          </cell>
          <cell r="CJ88">
            <v>299203.65343398886</v>
          </cell>
          <cell r="CK88">
            <v>301388.82489070616</v>
          </cell>
          <cell r="CL88">
            <v>337259.34880931792</v>
          </cell>
          <cell r="CM88">
            <v>359259.08167864743</v>
          </cell>
          <cell r="CN88">
            <v>389339.56176334416</v>
          </cell>
          <cell r="CO88">
            <v>414193.66116306611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35582.242869798494</v>
          </cell>
          <cell r="CZ88">
            <v>46312.269454796158</v>
          </cell>
          <cell r="DA88">
            <v>45997.840865730599</v>
          </cell>
          <cell r="DB88">
            <v>49716.836070197045</v>
          </cell>
          <cell r="DC88">
            <v>54362.015080587211</v>
          </cell>
          <cell r="DD88">
            <v>58524.768893301232</v>
          </cell>
          <cell r="DE88">
            <v>70589.255355014131</v>
          </cell>
          <cell r="DF88">
            <v>69008.42790835406</v>
          </cell>
          <cell r="DG88">
            <v>69085.850724875447</v>
          </cell>
          <cell r="DH88">
            <v>26559.918739087658</v>
          </cell>
          <cell r="DI88">
            <v>26187.931554393679</v>
          </cell>
          <cell r="DJ88">
            <v>25606.488770977714</v>
          </cell>
          <cell r="DK88">
            <v>28258.163844539205</v>
          </cell>
          <cell r="DL88">
            <v>25697.895381911101</v>
          </cell>
          <cell r="DM88">
            <v>34690.635718163932</v>
          </cell>
          <cell r="DN88">
            <v>40638.920709726561</v>
          </cell>
          <cell r="DO88">
            <v>41407.539231963332</v>
          </cell>
          <cell r="DP88">
            <v>36368.535825106039</v>
          </cell>
        </row>
        <row r="90">
          <cell r="D90">
            <v>12453.914717277403</v>
          </cell>
          <cell r="E90">
            <v>13308.275085224068</v>
          </cell>
          <cell r="F90">
            <v>13127.10639216743</v>
          </cell>
          <cell r="G90">
            <v>13879.034911983723</v>
          </cell>
          <cell r="H90">
            <v>16170.75081632273</v>
          </cell>
          <cell r="I90">
            <v>21983.916181274624</v>
          </cell>
          <cell r="J90">
            <v>25541.453608230433</v>
          </cell>
          <cell r="K90">
            <v>27719.321829684828</v>
          </cell>
          <cell r="L90">
            <v>39064.684239712791</v>
          </cell>
          <cell r="M90">
            <v>43439.561000000002</v>
          </cell>
          <cell r="N90">
            <v>49902.591</v>
          </cell>
          <cell r="O90">
            <v>59515.124000000003</v>
          </cell>
          <cell r="P90">
            <v>79341.820999999996</v>
          </cell>
          <cell r="Q90">
            <v>110686.444</v>
          </cell>
          <cell r="R90">
            <v>162464.068</v>
          </cell>
          <cell r="S90">
            <v>288741.30499999999</v>
          </cell>
          <cell r="T90">
            <v>365797.08299999998</v>
          </cell>
          <cell r="U90">
            <v>362262.42191732681</v>
          </cell>
          <cell r="V90">
            <v>26194.457596954355</v>
          </cell>
          <cell r="W90">
            <v>19677.108987434873</v>
          </cell>
          <cell r="X90">
            <v>16136.261383560566</v>
          </cell>
          <cell r="Y90">
            <v>10645.38169205144</v>
          </cell>
          <cell r="Z90">
            <v>5674.6609093195857</v>
          </cell>
          <cell r="AA90">
            <v>75.491215150665084</v>
          </cell>
          <cell r="AB90">
            <v>3772.7979909817514</v>
          </cell>
          <cell r="AC90">
            <v>9426.8725759024092</v>
          </cell>
          <cell r="AD90">
            <v>13201.753835430705</v>
          </cell>
          <cell r="AE90">
            <v>114941.93352105426</v>
          </cell>
          <cell r="AF90">
            <v>121620.74499348525</v>
          </cell>
          <cell r="AG90">
            <v>122958.30729743825</v>
          </cell>
          <cell r="AH90">
            <v>116447.8090757289</v>
          </cell>
          <cell r="AI90">
            <v>106932.79851863788</v>
          </cell>
          <cell r="AJ90">
            <v>70177.188180250261</v>
          </cell>
          <cell r="AK90">
            <v>73376.543029487686</v>
          </cell>
          <cell r="AL90">
            <v>64995.722074674035</v>
          </cell>
          <cell r="AM90">
            <v>46392.659812863545</v>
          </cell>
          <cell r="AN90">
            <v>142398.22633721132</v>
          </cell>
          <cell r="AO90">
            <v>193242.65798247233</v>
          </cell>
          <cell r="AP90">
            <v>212653.13547797076</v>
          </cell>
          <cell r="AQ90">
            <v>190952.76303256073</v>
          </cell>
          <cell r="AR90">
            <v>177744.71409001536</v>
          </cell>
          <cell r="AS90">
            <v>199237.9748619842</v>
          </cell>
          <cell r="AT90">
            <v>214205.4705735227</v>
          </cell>
          <cell r="AU90">
            <v>209861.74436714</v>
          </cell>
          <cell r="AV90">
            <v>202033.35307066547</v>
          </cell>
          <cell r="AW90">
            <v>200432.87018057119</v>
          </cell>
          <cell r="AX90">
            <v>261308.78297330975</v>
          </cell>
          <cell r="AY90">
            <v>291609.90781103977</v>
          </cell>
          <cell r="AZ90">
            <v>261781.32579800143</v>
          </cell>
          <cell r="BA90">
            <v>255783.25521637721</v>
          </cell>
          <cell r="BB90">
            <v>263631.83353441244</v>
          </cell>
          <cell r="BC90">
            <v>271513.5165198273</v>
          </cell>
          <cell r="BD90">
            <v>289189.72810076614</v>
          </cell>
          <cell r="BE90">
            <v>317920.75172876945</v>
          </cell>
          <cell r="BF90">
            <v>161854.92827030041</v>
          </cell>
          <cell r="BG90">
            <v>186719.33725234319</v>
          </cell>
          <cell r="BH90">
            <v>221624.89357296555</v>
          </cell>
          <cell r="BI90">
            <v>259962.38185684683</v>
          </cell>
          <cell r="BJ90">
            <v>305051.24841159995</v>
          </cell>
          <cell r="BK90">
            <v>323996.1098227824</v>
          </cell>
          <cell r="BL90">
            <v>301508.05000621831</v>
          </cell>
          <cell r="BM90">
            <v>333636.60057472147</v>
          </cell>
          <cell r="BN90">
            <v>285953.78394109005</v>
          </cell>
          <cell r="BO90">
            <v>32325.314697367972</v>
          </cell>
          <cell r="BP90">
            <v>40430.479159844086</v>
          </cell>
          <cell r="BQ90">
            <v>50501.839217287998</v>
          </cell>
          <cell r="BR90">
            <v>47250.76448223582</v>
          </cell>
          <cell r="BS90">
            <v>60344.63819169029</v>
          </cell>
          <cell r="BT90">
            <v>68988.19072539598</v>
          </cell>
          <cell r="BU90">
            <v>85278.665880842265</v>
          </cell>
          <cell r="BV90">
            <v>111451.45723234169</v>
          </cell>
          <cell r="BW90">
            <v>114583.14043869077</v>
          </cell>
          <cell r="BX90">
            <v>87503.843671215334</v>
          </cell>
          <cell r="BY90">
            <v>82639.059403980587</v>
          </cell>
          <cell r="BZ90">
            <v>82130.396953242162</v>
          </cell>
          <cell r="CA90">
            <v>74870.781113335921</v>
          </cell>
          <cell r="CB90">
            <v>72934.800936491112</v>
          </cell>
          <cell r="CC90">
            <v>64967.974674465702</v>
          </cell>
          <cell r="CD90">
            <v>72494.782347357192</v>
          </cell>
          <cell r="CE90">
            <v>72746.825854984912</v>
          </cell>
          <cell r="CF90">
            <v>68910.445617146688</v>
          </cell>
          <cell r="CG90">
            <v>62351.216213041793</v>
          </cell>
          <cell r="CH90">
            <v>81191.753857594711</v>
          </cell>
          <cell r="CI90">
            <v>74596.406762018698</v>
          </cell>
          <cell r="CJ90">
            <v>68450.088494847005</v>
          </cell>
          <cell r="CK90">
            <v>73222.544525939447</v>
          </cell>
          <cell r="CL90">
            <v>44235.070644661784</v>
          </cell>
          <cell r="CM90">
            <v>47543.855280490825</v>
          </cell>
          <cell r="CN90">
            <v>65397.959593110936</v>
          </cell>
          <cell r="CO90">
            <v>72271.30541488681</v>
          </cell>
          <cell r="CP90">
            <v>75049.735030702388</v>
          </cell>
          <cell r="CQ90">
            <v>72783.471574124895</v>
          </cell>
          <cell r="CR90">
            <v>68833.750344062049</v>
          </cell>
          <cell r="CS90">
            <v>72698.706540476313</v>
          </cell>
          <cell r="CT90">
            <v>77479.205290721438</v>
          </cell>
          <cell r="CU90">
            <v>123595.06221771396</v>
          </cell>
          <cell r="CV90">
            <v>120641.33827463127</v>
          </cell>
          <cell r="CW90">
            <v>147401.54601316302</v>
          </cell>
          <cell r="CX90">
            <v>164958.80188895779</v>
          </cell>
          <cell r="CY90">
            <v>44093.143945520729</v>
          </cell>
          <cell r="CZ90">
            <v>53486.334948566146</v>
          </cell>
          <cell r="DA90">
            <v>45817.517073786534</v>
          </cell>
          <cell r="DB90">
            <v>46875.282456319204</v>
          </cell>
          <cell r="DC90">
            <v>57507.106924068168</v>
          </cell>
          <cell r="DD90">
            <v>63416.290475143855</v>
          </cell>
          <cell r="DE90">
            <v>68588.076485703816</v>
          </cell>
          <cell r="DF90">
            <v>60111.106193852815</v>
          </cell>
          <cell r="DG90">
            <v>62905.478580838913</v>
          </cell>
          <cell r="DH90">
            <v>112185.07431156711</v>
          </cell>
          <cell r="DI90">
            <v>87114.212792323422</v>
          </cell>
          <cell r="DJ90">
            <v>61924.63153353698</v>
          </cell>
          <cell r="DK90">
            <v>30733.160191975836</v>
          </cell>
          <cell r="DL90">
            <v>7272.1613626903154</v>
          </cell>
          <cell r="DM90">
            <v>-5597.4304042624562</v>
          </cell>
          <cell r="DN90">
            <v>47048.016758161692</v>
          </cell>
          <cell r="DO90">
            <v>53925.803656526245</v>
          </cell>
          <cell r="DP90">
            <v>50472.57837669069</v>
          </cell>
        </row>
        <row r="91">
          <cell r="D91">
            <v>341.47475343675842</v>
          </cell>
          <cell r="E91">
            <v>488.18602972571381</v>
          </cell>
          <cell r="F91">
            <v>313.48313772339998</v>
          </cell>
          <cell r="G91">
            <v>631.59599549818006</v>
          </cell>
          <cell r="H91">
            <v>299.7821872329269</v>
          </cell>
          <cell r="I91">
            <v>637.33220952952126</v>
          </cell>
          <cell r="J91">
            <v>880.34075614807057</v>
          </cell>
          <cell r="K91">
            <v>491.61766842635035</v>
          </cell>
          <cell r="L91">
            <v>962.05149627462845</v>
          </cell>
          <cell r="M91">
            <v>1159.2860000000001</v>
          </cell>
          <cell r="N91">
            <v>1765.797</v>
          </cell>
          <cell r="O91">
            <v>1388.1079999999999</v>
          </cell>
          <cell r="P91">
            <v>3453.4659999999999</v>
          </cell>
          <cell r="Q91">
            <v>2192.8040000000001</v>
          </cell>
          <cell r="R91">
            <v>4736.4350000000004</v>
          </cell>
          <cell r="S91">
            <v>9175.3279999999995</v>
          </cell>
          <cell r="T91">
            <v>6742.7160000000003</v>
          </cell>
          <cell r="U91">
            <v>9057.6422538914339</v>
          </cell>
          <cell r="V91">
            <v>792.67959715680308</v>
          </cell>
          <cell r="W91">
            <v>774.99961966532157</v>
          </cell>
          <cell r="X91">
            <v>300.54693649534926</v>
          </cell>
          <cell r="Y91">
            <v>530.2554562875556</v>
          </cell>
          <cell r="Z91">
            <v>48.601506201160618</v>
          </cell>
          <cell r="AA91">
            <v>2.1044407544966499</v>
          </cell>
          <cell r="AB91">
            <v>132.79900602994027</v>
          </cell>
          <cell r="AC91">
            <v>188.91528208221283</v>
          </cell>
          <cell r="AD91">
            <v>285.30312807414043</v>
          </cell>
          <cell r="AE91">
            <v>3067.4930605653226</v>
          </cell>
          <cell r="AF91">
            <v>4303.5346626908386</v>
          </cell>
          <cell r="AG91">
            <v>2867.8322401734749</v>
          </cell>
          <cell r="AH91">
            <v>5068.5576916469245</v>
          </cell>
          <cell r="AI91">
            <v>1946.296954684756</v>
          </cell>
          <cell r="AJ91">
            <v>1996.699380668543</v>
          </cell>
          <cell r="AK91">
            <v>2486.9801664107758</v>
          </cell>
          <cell r="AL91">
            <v>1145.731691067034</v>
          </cell>
          <cell r="AM91">
            <v>1136.6201654151569</v>
          </cell>
          <cell r="AN91">
            <v>4243.467144848898</v>
          </cell>
          <cell r="AO91">
            <v>4715.1208547723254</v>
          </cell>
          <cell r="AP91">
            <v>9016.4929442659595</v>
          </cell>
          <cell r="AQ91">
            <v>4716.5332469042496</v>
          </cell>
          <cell r="AR91">
            <v>5136.8222372014425</v>
          </cell>
          <cell r="AS91">
            <v>6634.624562904075</v>
          </cell>
          <cell r="AT91">
            <v>3384.4464350616586</v>
          </cell>
          <cell r="AU91">
            <v>5246.5436091784995</v>
          </cell>
          <cell r="AV91">
            <v>5918.9458907421522</v>
          </cell>
          <cell r="AW91">
            <v>5972.899531381021</v>
          </cell>
          <cell r="AX91">
            <v>6375.9343045487576</v>
          </cell>
          <cell r="AY91">
            <v>12364.260091188085</v>
          </cell>
          <cell r="AZ91">
            <v>6465.998747210635</v>
          </cell>
          <cell r="BA91">
            <v>7392.1360757533012</v>
          </cell>
          <cell r="BB91">
            <v>8778.9400566959357</v>
          </cell>
          <cell r="BC91">
            <v>4289.9135610132716</v>
          </cell>
          <cell r="BD91">
            <v>7229.7432025191547</v>
          </cell>
          <cell r="BE91">
            <v>9315.078025652947</v>
          </cell>
          <cell r="BF91">
            <v>4319.4755306295719</v>
          </cell>
          <cell r="BG91">
            <v>6607.0401073695803</v>
          </cell>
          <cell r="BH91">
            <v>5169.0937276492723</v>
          </cell>
          <cell r="BI91">
            <v>11315.23504441799</v>
          </cell>
          <cell r="BJ91">
            <v>5552.2751113896102</v>
          </cell>
          <cell r="BK91">
            <v>9218.4205237824408</v>
          </cell>
          <cell r="BL91">
            <v>10219.131474718286</v>
          </cell>
          <cell r="BM91">
            <v>5881.2797885244399</v>
          </cell>
          <cell r="BN91">
            <v>7027.0640408119325</v>
          </cell>
          <cell r="BO91">
            <v>978.20759744442273</v>
          </cell>
          <cell r="BP91">
            <v>1592.3886985519284</v>
          </cell>
          <cell r="BQ91">
            <v>940.6251363528321</v>
          </cell>
          <cell r="BR91">
            <v>2353.600500691442</v>
          </cell>
          <cell r="BS91">
            <v>761.10354476004989</v>
          </cell>
          <cell r="BT91">
            <v>2089.7963405315172</v>
          </cell>
          <cell r="BU91">
            <v>3212.1396509431061</v>
          </cell>
          <cell r="BV91">
            <v>2353.2896243391324</v>
          </cell>
          <cell r="BW91">
            <v>2476.2564731347657</v>
          </cell>
          <cell r="BX91">
            <v>2647.9842651536965</v>
          </cell>
          <cell r="BY91">
            <v>3254.8094157775904</v>
          </cell>
          <cell r="BZ91">
            <v>1529.7247987437604</v>
          </cell>
          <cell r="CA91">
            <v>3729.3768650400589</v>
          </cell>
          <cell r="CB91">
            <v>852.97919285965736</v>
          </cell>
          <cell r="CC91">
            <v>1811.0882619809661</v>
          </cell>
          <cell r="CD91">
            <v>2551.7494074949686</v>
          </cell>
          <cell r="CE91">
            <v>1457.8522215427854</v>
          </cell>
          <cell r="CF91">
            <v>1489.2237756161339</v>
          </cell>
          <cell r="CG91">
            <v>1860.0714014194136</v>
          </cell>
          <cell r="CH91">
            <v>1977.5235011436387</v>
          </cell>
          <cell r="CI91">
            <v>3164.1821303922529</v>
          </cell>
          <cell r="CJ91">
            <v>1690.7171858227207</v>
          </cell>
          <cell r="CK91">
            <v>2116.131536799649</v>
          </cell>
          <cell r="CL91">
            <v>1473.0278524672374</v>
          </cell>
          <cell r="CM91">
            <v>751.19291343175519</v>
          </cell>
          <cell r="CN91">
            <v>1637.5440189020931</v>
          </cell>
          <cell r="CO91">
            <v>2134.973188304642</v>
          </cell>
          <cell r="CP91">
            <v>2271.1061494848045</v>
          </cell>
          <cell r="CQ91">
            <v>2866.6387335603126</v>
          </cell>
          <cell r="CR91">
            <v>1282.0672832227422</v>
          </cell>
          <cell r="CS91">
            <v>3621.1839953957283</v>
          </cell>
          <cell r="CT91">
            <v>977.21520186494524</v>
          </cell>
          <cell r="CU91">
            <v>3445.4139526883723</v>
          </cell>
          <cell r="CV91">
            <v>4246.463724611941</v>
          </cell>
          <cell r="CW91">
            <v>2953.9387978589816</v>
          </cell>
          <cell r="CX91">
            <v>3564.9249917063498</v>
          </cell>
          <cell r="CY91">
            <v>1102.3285986380183</v>
          </cell>
          <cell r="CZ91">
            <v>1107.1671334353193</v>
          </cell>
          <cell r="DA91">
            <v>1356.1985053840815</v>
          </cell>
          <cell r="DB91">
            <v>1729.6979226381789</v>
          </cell>
          <cell r="DC91">
            <v>1213.3999560978384</v>
          </cell>
          <cell r="DD91">
            <v>1680.531697591312</v>
          </cell>
          <cell r="DE91">
            <v>2469.1707534853372</v>
          </cell>
          <cell r="DF91">
            <v>979.81103095980075</v>
          </cell>
          <cell r="DG91">
            <v>1572.6369645209729</v>
          </cell>
          <cell r="DH91">
            <v>3385.1597300318977</v>
          </cell>
          <cell r="DI91">
            <v>3407.8324955001485</v>
          </cell>
          <cell r="DJ91">
            <v>1136.3470085976307</v>
          </cell>
          <cell r="DK91">
            <v>1471.3769721179997</v>
          </cell>
          <cell r="DL91">
            <v>71.268626099403804</v>
          </cell>
          <cell r="DM91">
            <v>93.863760750723955</v>
          </cell>
          <cell r="DN91">
            <v>1970.4067119249478</v>
          </cell>
          <cell r="DO91">
            <v>1260.3275919851415</v>
          </cell>
          <cell r="DP91">
            <v>1284.4957508103348</v>
          </cell>
        </row>
        <row r="92">
          <cell r="D92">
            <v>-1721.8010887955859</v>
          </cell>
          <cell r="E92">
            <v>-1826.6265846879282</v>
          </cell>
          <cell r="F92">
            <v>-1914.1264443383102</v>
          </cell>
          <cell r="G92">
            <v>-2076.8743290276311</v>
          </cell>
          <cell r="H92">
            <v>-2260.6981150918787</v>
          </cell>
          <cell r="I92">
            <v>-3739.0182686100893</v>
          </cell>
          <cell r="J92">
            <v>-5110.990503360862</v>
          </cell>
          <cell r="K92">
            <v>-6274.3980088775597</v>
          </cell>
          <cell r="L92">
            <v>-8829.1932979426729</v>
          </cell>
          <cell r="M92">
            <v>-10479.138999999999</v>
          </cell>
          <cell r="N92">
            <v>-13999.616</v>
          </cell>
          <cell r="O92">
            <v>-19018.867999999999</v>
          </cell>
          <cell r="P92">
            <v>-27128.675999999999</v>
          </cell>
          <cell r="Q92">
            <v>-27727.535</v>
          </cell>
          <cell r="R92">
            <v>-42064.476999999999</v>
          </cell>
          <cell r="S92">
            <v>-70228.561000000002</v>
          </cell>
          <cell r="T92">
            <v>-94674.198999999993</v>
          </cell>
          <cell r="U92">
            <v>-84273.163188232298</v>
          </cell>
          <cell r="V92">
            <v>-10102.513124932257</v>
          </cell>
          <cell r="W92">
            <v>-9476.4263459388694</v>
          </cell>
          <cell r="X92">
            <v>-8777.6836222106758</v>
          </cell>
          <cell r="Y92">
            <v>-9735.6010992149659</v>
          </cell>
          <cell r="Z92">
            <v>-10703.466662735716</v>
          </cell>
          <cell r="AA92">
            <v>-14.77005768572563</v>
          </cell>
          <cell r="AB92">
            <v>-650.74745121325327</v>
          </cell>
          <cell r="AC92">
            <v>-1738.5319177597598</v>
          </cell>
          <cell r="AD92">
            <v>-2678.5724467261462</v>
          </cell>
          <cell r="AE92">
            <v>-43768.028457153574</v>
          </cell>
          <cell r="AF92">
            <v>-46911.425340960071</v>
          </cell>
          <cell r="AG92">
            <v>-52582.026990190403</v>
          </cell>
          <cell r="AH92">
            <v>-55163.311779427226</v>
          </cell>
          <cell r="AI92">
            <v>-69013.320822098278</v>
          </cell>
          <cell r="AJ92">
            <v>-56461.104796470492</v>
          </cell>
          <cell r="AK92">
            <v>-55603.753026115999</v>
          </cell>
          <cell r="AL92">
            <v>-50846.524734846513</v>
          </cell>
          <cell r="AM92">
            <v>-45842.909042944928</v>
          </cell>
          <cell r="AN92">
            <v>-38964.391206873057</v>
          </cell>
          <cell r="AO92">
            <v>-53156.4171887751</v>
          </cell>
          <cell r="AP92">
            <v>-56396.06354539004</v>
          </cell>
          <cell r="AQ92">
            <v>-41939.155598853191</v>
          </cell>
          <cell r="AR92">
            <v>-44887.102279587212</v>
          </cell>
          <cell r="AS92">
            <v>-52687.884460386951</v>
          </cell>
          <cell r="AT92">
            <v>-43589.852556822188</v>
          </cell>
          <cell r="AU92">
            <v>-44084.139446236099</v>
          </cell>
          <cell r="AV92">
            <v>-49889.543804643676</v>
          </cell>
          <cell r="AW92">
            <v>-63334.458877642777</v>
          </cell>
          <cell r="AX92">
            <v>-69416.072533180835</v>
          </cell>
          <cell r="AY92">
            <v>-58958.300517070355</v>
          </cell>
          <cell r="AZ92">
            <v>-59417.150240797309</v>
          </cell>
          <cell r="BA92">
            <v>-63196.347677129736</v>
          </cell>
          <cell r="BB92">
            <v>-63673.456979954943</v>
          </cell>
          <cell r="BC92">
            <v>-73410.709381924957</v>
          </cell>
          <cell r="BD92">
            <v>-63785.289455041813</v>
          </cell>
          <cell r="BE92">
            <v>-64730.040552054146</v>
          </cell>
          <cell r="BF92">
            <v>-32181.661706016217</v>
          </cell>
          <cell r="BG92">
            <v>-41305.555900168591</v>
          </cell>
          <cell r="BH92">
            <v>-54000.296165384534</v>
          </cell>
          <cell r="BI92">
            <v>-69006.53482699857</v>
          </cell>
          <cell r="BJ92">
            <v>-97346.513084115548</v>
          </cell>
          <cell r="BK92">
            <v>-114562.05751706043</v>
          </cell>
          <cell r="BL92">
            <v>-70506.077876362921</v>
          </cell>
          <cell r="BM92">
            <v>-85740.405492734848</v>
          </cell>
          <cell r="BN92">
            <v>-92854.103822939636</v>
          </cell>
          <cell r="BO92">
            <v>-8751.5634685696623</v>
          </cell>
          <cell r="BP92">
            <v>-9992.5662289267057</v>
          </cell>
          <cell r="BQ92">
            <v>-10359.352986480135</v>
          </cell>
          <cell r="BR92">
            <v>-9959.5423266061553</v>
          </cell>
          <cell r="BS92">
            <v>-10789.808454997252</v>
          </cell>
          <cell r="BT92">
            <v>-10738.132788405288</v>
          </cell>
          <cell r="BU92">
            <v>-15256.408098736281</v>
          </cell>
          <cell r="BV92">
            <v>-21371.665601015084</v>
          </cell>
          <cell r="BW92">
            <v>-24489.727514427912</v>
          </cell>
          <cell r="BX92">
            <v>-10891.000027901577</v>
          </cell>
          <cell r="BY92">
            <v>-11420.25750516989</v>
          </cell>
          <cell r="BZ92">
            <v>-12391.941406674187</v>
          </cell>
          <cell r="CA92">
            <v>-14729.977372731924</v>
          </cell>
          <cell r="CB92">
            <v>-16448.368175447849</v>
          </cell>
          <cell r="CC92">
            <v>-12673.762912360866</v>
          </cell>
          <cell r="CD92">
            <v>-16177.417915080827</v>
          </cell>
          <cell r="CE92">
            <v>-19141.213867399805</v>
          </cell>
          <cell r="CF92">
            <v>-21878.213983610825</v>
          </cell>
          <cell r="CG92">
            <v>-13246.059266945558</v>
          </cell>
          <cell r="CH92">
            <v>-19707.566280562522</v>
          </cell>
          <cell r="CI92">
            <v>-22203.999364871674</v>
          </cell>
          <cell r="CJ92">
            <v>-25412.832148128102</v>
          </cell>
          <cell r="CK92">
            <v>-31286.496410701198</v>
          </cell>
          <cell r="CL92">
            <v>-14731.190992483482</v>
          </cell>
          <cell r="CM92">
            <v>-18685.65054333955</v>
          </cell>
          <cell r="CN92">
            <v>-27101.26127502384</v>
          </cell>
          <cell r="CO92">
            <v>-34707.136142312629</v>
          </cell>
          <cell r="CP92">
            <v>-18269.049902319093</v>
          </cell>
          <cell r="CQ92">
            <v>-23483.657060819896</v>
          </cell>
          <cell r="CR92">
            <v>-25774.279871907314</v>
          </cell>
          <cell r="CS92">
            <v>-27971.438237311369</v>
          </cell>
          <cell r="CT92">
            <v>-29253.149654462293</v>
          </cell>
          <cell r="CU92">
            <v>-61772.708557203223</v>
          </cell>
          <cell r="CV92">
            <v>-35372.119774385399</v>
          </cell>
          <cell r="CW92">
            <v>-45435.530990264699</v>
          </cell>
          <cell r="CX92">
            <v>-38379.403863977423</v>
          </cell>
          <cell r="CY92">
            <v>-16056.850393386896</v>
          </cell>
          <cell r="CZ92">
            <v>-20994.34242508719</v>
          </cell>
          <cell r="DA92">
            <v>-19429.847137725534</v>
          </cell>
          <cell r="DB92">
            <v>-10681.137992971457</v>
          </cell>
          <cell r="DC92">
            <v>-14766.065520097176</v>
          </cell>
          <cell r="DD92">
            <v>-18689.649645786667</v>
          </cell>
          <cell r="DE92">
            <v>-20742.032922981893</v>
          </cell>
          <cell r="DF92">
            <v>-19330.835605338831</v>
          </cell>
          <cell r="DG92">
            <v>-20155.425947550721</v>
          </cell>
          <cell r="DH92">
            <v>-32745.012255883012</v>
          </cell>
          <cell r="DI92">
            <v>-33119.785305722806</v>
          </cell>
          <cell r="DJ92">
            <v>-34849.520640872659</v>
          </cell>
          <cell r="DK92">
            <v>-27565.942186935819</v>
          </cell>
          <cell r="DL92">
            <v>-24498.020374840089</v>
          </cell>
          <cell r="DM92">
            <v>-681.91617367570916</v>
          </cell>
          <cell r="DN92">
            <v>-11644.419740092537</v>
          </cell>
          <cell r="DO92">
            <v>-15480.858133116064</v>
          </cell>
          <cell r="DP92">
            <v>-17987.712355422729</v>
          </cell>
        </row>
        <row r="93">
          <cell r="D93">
            <v>-1380.3263353588275</v>
          </cell>
          <cell r="E93">
            <v>-1338.4405549622145</v>
          </cell>
          <cell r="F93">
            <v>-1600.6433066149102</v>
          </cell>
          <cell r="G93">
            <v>-1445.2783335294512</v>
          </cell>
          <cell r="H93">
            <v>-1960.9159278589518</v>
          </cell>
          <cell r="I93">
            <v>-3101.6860590805682</v>
          </cell>
          <cell r="J93">
            <v>-4230.6497472127912</v>
          </cell>
          <cell r="K93">
            <v>-5782.7803404512097</v>
          </cell>
          <cell r="L93">
            <v>-7867.1418016680445</v>
          </cell>
          <cell r="M93">
            <v>-9319.8529999999992</v>
          </cell>
          <cell r="N93">
            <v>-12233.82</v>
          </cell>
          <cell r="O93">
            <v>-17630.759999999998</v>
          </cell>
          <cell r="P93">
            <v>-23675.21</v>
          </cell>
          <cell r="Q93">
            <v>-25534.731</v>
          </cell>
          <cell r="R93">
            <v>-37328.042000000001</v>
          </cell>
          <cell r="S93">
            <v>-61053.233</v>
          </cell>
          <cell r="T93">
            <v>-87931.483999999997</v>
          </cell>
          <cell r="U93">
            <v>-75215.520934340864</v>
          </cell>
          <cell r="V93">
            <v>-9309.8335277754541</v>
          </cell>
          <cell r="W93">
            <v>-8701.4267262735484</v>
          </cell>
          <cell r="X93">
            <v>-8477.1366857153262</v>
          </cell>
          <cell r="Y93">
            <v>-9205.3456429274102</v>
          </cell>
          <cell r="Z93">
            <v>-10654.865156534555</v>
          </cell>
          <cell r="AA93">
            <v>-12.66561693122898</v>
          </cell>
          <cell r="AB93">
            <v>-517.94844518331297</v>
          </cell>
          <cell r="AC93">
            <v>-1549.616635677547</v>
          </cell>
          <cell r="AD93">
            <v>-2393.2693186520055</v>
          </cell>
          <cell r="AE93">
            <v>-40700.535396588253</v>
          </cell>
          <cell r="AF93">
            <v>-42607.890678269236</v>
          </cell>
          <cell r="AG93">
            <v>-49714.194750016926</v>
          </cell>
          <cell r="AH93">
            <v>-50094.754087780304</v>
          </cell>
          <cell r="AI93">
            <v>-67067.023867413518</v>
          </cell>
          <cell r="AJ93">
            <v>-54464.40541580195</v>
          </cell>
          <cell r="AK93">
            <v>-53116.772859705226</v>
          </cell>
          <cell r="AL93">
            <v>-49700.793043779478</v>
          </cell>
          <cell r="AM93">
            <v>-44706.288877529769</v>
          </cell>
          <cell r="AN93">
            <v>-34720.924062024162</v>
          </cell>
          <cell r="AO93">
            <v>-48441.296334002778</v>
          </cell>
          <cell r="AP93">
            <v>-47379.570601124084</v>
          </cell>
          <cell r="AQ93">
            <v>-37222.622351948943</v>
          </cell>
          <cell r="AR93">
            <v>-39750.28004238577</v>
          </cell>
          <cell r="AS93">
            <v>-46053.259897482872</v>
          </cell>
          <cell r="AT93">
            <v>-40205.406121760527</v>
          </cell>
          <cell r="AU93">
            <v>-38837.595837057597</v>
          </cell>
          <cell r="AV93">
            <v>-43970.597913901525</v>
          </cell>
          <cell r="AW93">
            <v>-57361.559346261754</v>
          </cell>
          <cell r="AX93">
            <v>-63040.13822863208</v>
          </cell>
          <cell r="AY93">
            <v>-46594.04042588226</v>
          </cell>
          <cell r="AZ93">
            <v>-52951.151493586673</v>
          </cell>
          <cell r="BA93">
            <v>-55804.211601376446</v>
          </cell>
          <cell r="BB93">
            <v>-54894.516923259005</v>
          </cell>
          <cell r="BC93">
            <v>-69120.795820911691</v>
          </cell>
          <cell r="BD93">
            <v>-56555.546252522661</v>
          </cell>
          <cell r="BE93">
            <v>-55414.962526401199</v>
          </cell>
          <cell r="BF93">
            <v>-27862.186175386647</v>
          </cell>
          <cell r="BG93">
            <v>-34698.515792799008</v>
          </cell>
          <cell r="BH93">
            <v>-48831.202437735265</v>
          </cell>
          <cell r="BI93">
            <v>-57691.29978258058</v>
          </cell>
          <cell r="BJ93">
            <v>-91794.237972725939</v>
          </cell>
          <cell r="BK93">
            <v>-105343.63699327799</v>
          </cell>
          <cell r="BL93">
            <v>-60286.946401644636</v>
          </cell>
          <cell r="BM93">
            <v>-79859.125704210412</v>
          </cell>
          <cell r="BN93">
            <v>-85827.0397821277</v>
          </cell>
          <cell r="BO93">
            <v>-7773.3558711252399</v>
          </cell>
          <cell r="BP93">
            <v>-8400.1775303747763</v>
          </cell>
          <cell r="BQ93">
            <v>-9418.7278501273031</v>
          </cell>
          <cell r="BR93">
            <v>-7605.9418259147124</v>
          </cell>
          <cell r="BS93">
            <v>-10028.7049102372</v>
          </cell>
          <cell r="BT93">
            <v>-8648.3364478737731</v>
          </cell>
          <cell r="BU93">
            <v>-12044.268447793176</v>
          </cell>
          <cell r="BV93">
            <v>-19018.375976675954</v>
          </cell>
          <cell r="BW93">
            <v>-22013.471041293145</v>
          </cell>
          <cell r="BX93">
            <v>-8243.0157627478802</v>
          </cell>
          <cell r="BY93">
            <v>-8165.4480893922992</v>
          </cell>
          <cell r="BZ93">
            <v>-10862.216607930426</v>
          </cell>
          <cell r="CA93">
            <v>-11000.600507691866</v>
          </cell>
          <cell r="CB93">
            <v>-15595.388982588192</v>
          </cell>
          <cell r="CC93">
            <v>-10862.6746503799</v>
          </cell>
          <cell r="CD93">
            <v>-13625.668507585859</v>
          </cell>
          <cell r="CE93">
            <v>-17683.361645857021</v>
          </cell>
          <cell r="CF93">
            <v>-20388.990207994691</v>
          </cell>
          <cell r="CG93">
            <v>-11385.987865526145</v>
          </cell>
          <cell r="CH93">
            <v>-17730.042779418884</v>
          </cell>
          <cell r="CI93">
            <v>-19039.817234479422</v>
          </cell>
          <cell r="CJ93">
            <v>-23722.114962305383</v>
          </cell>
          <cell r="CK93">
            <v>-29170.364873901548</v>
          </cell>
          <cell r="CL93">
            <v>-13258.163140016244</v>
          </cell>
          <cell r="CM93">
            <v>-17934.457629907796</v>
          </cell>
          <cell r="CN93">
            <v>-25463.717256121749</v>
          </cell>
          <cell r="CO93">
            <v>-32572.162954007988</v>
          </cell>
          <cell r="CP93">
            <v>-15997.94375283429</v>
          </cell>
          <cell r="CQ93">
            <v>-20617.018327259582</v>
          </cell>
          <cell r="CR93">
            <v>-24492.212588684572</v>
          </cell>
          <cell r="CS93">
            <v>-24350.254241915642</v>
          </cell>
          <cell r="CT93">
            <v>-28275.934452597347</v>
          </cell>
          <cell r="CU93">
            <v>-58327.294604514849</v>
          </cell>
          <cell r="CV93">
            <v>-31125.656049773457</v>
          </cell>
          <cell r="CW93">
            <v>-42481.592192405718</v>
          </cell>
          <cell r="CX93">
            <v>-34814.478872271073</v>
          </cell>
          <cell r="CY93">
            <v>-14954.521794748878</v>
          </cell>
          <cell r="CZ93">
            <v>-19887.175291651871</v>
          </cell>
          <cell r="DA93">
            <v>-18073.648632341454</v>
          </cell>
          <cell r="DB93">
            <v>-8951.4400703332776</v>
          </cell>
          <cell r="DC93">
            <v>-13552.665563999337</v>
          </cell>
          <cell r="DD93">
            <v>-17009.117948195351</v>
          </cell>
          <cell r="DE93">
            <v>-18272.862169496555</v>
          </cell>
          <cell r="DF93">
            <v>-18351.024574379029</v>
          </cell>
          <cell r="DG93">
            <v>-18582.788983029746</v>
          </cell>
          <cell r="DH93">
            <v>-29359.852525851114</v>
          </cell>
          <cell r="DI93">
            <v>-29711.952810222658</v>
          </cell>
          <cell r="DJ93">
            <v>-33713.173632275029</v>
          </cell>
          <cell r="DK93">
            <v>-26094.56521481782</v>
          </cell>
          <cell r="DL93">
            <v>-24426.751748740684</v>
          </cell>
          <cell r="DM93">
            <v>-588.05241292498511</v>
          </cell>
          <cell r="DN93">
            <v>-9674.0130281675902</v>
          </cell>
          <cell r="DO93">
            <v>-14220.530541130922</v>
          </cell>
          <cell r="DP93">
            <v>-16703.216604612393</v>
          </cell>
        </row>
        <row r="94">
          <cell r="D94">
            <v>2234.6867033054918</v>
          </cell>
          <cell r="E94">
            <v>1157.2718619055761</v>
          </cell>
          <cell r="F94">
            <v>2352.5718264312022</v>
          </cell>
          <cell r="G94">
            <v>3736.9942378684582</v>
          </cell>
          <cell r="H94">
            <v>7774.0812928108426</v>
          </cell>
          <cell r="I94">
            <v>6659.2234860363797</v>
          </cell>
          <cell r="J94">
            <v>6408.5179686671863</v>
          </cell>
          <cell r="K94">
            <v>17128.142750479172</v>
          </cell>
          <cell r="L94">
            <v>33559.137107997522</v>
          </cell>
          <cell r="M94">
            <v>15782.883</v>
          </cell>
          <cell r="N94">
            <v>21846.352999999999</v>
          </cell>
          <cell r="O94">
            <v>37457.457000000002</v>
          </cell>
          <cell r="P94">
            <v>36287.688999999998</v>
          </cell>
          <cell r="Q94">
            <v>77312.354000000007</v>
          </cell>
          <cell r="R94">
            <v>163609.644</v>
          </cell>
          <cell r="S94">
            <v>138109.011</v>
          </cell>
          <cell r="T94">
            <v>84396.822</v>
          </cell>
          <cell r="U94">
            <v>80688.559686896013</v>
          </cell>
          <cell r="V94">
            <v>2792.4849182559756</v>
          </cell>
          <cell r="W94">
            <v>5160.5791223992364</v>
          </cell>
          <cell r="X94">
            <v>2986.2569942062005</v>
          </cell>
          <cell r="Y94">
            <v>2413.3690853966018</v>
          </cell>
          <cell r="Z94">
            <v>5055.6954623656347</v>
          </cell>
          <cell r="AA94">
            <v>3709.9723927623154</v>
          </cell>
          <cell r="AB94">
            <v>6172.023030103971</v>
          </cell>
          <cell r="AC94">
            <v>5293.1833362866946</v>
          </cell>
          <cell r="AD94">
            <v>9093.3169030375684</v>
          </cell>
          <cell r="AE94">
            <v>55983.643706343566</v>
          </cell>
          <cell r="AF94">
            <v>51041.997542611134</v>
          </cell>
          <cell r="AG94">
            <v>50694.237367253336</v>
          </cell>
          <cell r="AH94">
            <v>45859.677654277541</v>
          </cell>
          <cell r="AI94">
            <v>32571.037621985979</v>
          </cell>
          <cell r="AJ94">
            <v>59868.849083730755</v>
          </cell>
          <cell r="AK94">
            <v>47670.714505717908</v>
          </cell>
          <cell r="AL94">
            <v>35816.790315927967</v>
          </cell>
          <cell r="AM94">
            <v>21944.715894282079</v>
          </cell>
          <cell r="AN94">
            <v>90599.264514614129</v>
          </cell>
          <cell r="AO94">
            <v>76009.565551103427</v>
          </cell>
          <cell r="AP94">
            <v>41046.492378639996</v>
          </cell>
          <cell r="AQ94">
            <v>38445.77384085521</v>
          </cell>
          <cell r="AR94">
            <v>68531.971325811144</v>
          </cell>
          <cell r="AS94">
            <v>70367.539140225068</v>
          </cell>
          <cell r="AT94">
            <v>45166.174392698784</v>
          </cell>
          <cell r="AU94">
            <v>43881.122910324761</v>
          </cell>
          <cell r="AV94">
            <v>35513.361136510423</v>
          </cell>
          <cell r="AW94">
            <v>121086.29107419007</v>
          </cell>
          <cell r="AX94">
            <v>97525.066478599212</v>
          </cell>
          <cell r="AY94">
            <v>72764.212246689305</v>
          </cell>
          <cell r="AZ94">
            <v>52140.334844803125</v>
          </cell>
          <cell r="BA94">
            <v>67068.434714954114</v>
          </cell>
          <cell r="BB94">
            <v>72783.471693893793</v>
          </cell>
          <cell r="BC94">
            <v>93239.454944005513</v>
          </cell>
          <cell r="BD94">
            <v>89757.769835274928</v>
          </cell>
          <cell r="BE94">
            <v>57886.925790697547</v>
          </cell>
          <cell r="BF94">
            <v>52726.595157429423</v>
          </cell>
          <cell r="BG94">
            <v>69604.072113421353</v>
          </cell>
          <cell r="BH94">
            <v>87168.690721616542</v>
          </cell>
          <cell r="BI94">
            <v>102410.92471035951</v>
          </cell>
          <cell r="BJ94">
            <v>118481.68955194914</v>
          </cell>
          <cell r="BK94">
            <v>96317.197419178017</v>
          </cell>
          <cell r="BL94">
            <v>104089.73601530143</v>
          </cell>
          <cell r="BM94">
            <v>43495.26592045257</v>
          </cell>
          <cell r="BN94">
            <v>46926.888230895682</v>
          </cell>
          <cell r="BO94">
            <v>15959.929637734394</v>
          </cell>
          <cell r="BP94">
            <v>18567.944099002561</v>
          </cell>
          <cell r="BQ94">
            <v>6278.8290525372813</v>
          </cell>
          <cell r="BR94">
            <v>20713.096797035752</v>
          </cell>
          <cell r="BS94">
            <v>24740.217451330052</v>
          </cell>
          <cell r="BT94">
            <v>25360.575685362688</v>
          </cell>
          <cell r="BU94">
            <v>38280.98790309453</v>
          </cell>
          <cell r="BV94">
            <v>22923.827465151429</v>
          </cell>
          <cell r="BW94">
            <v>20350.923680904387</v>
          </cell>
          <cell r="BX94">
            <v>3378.2314955131219</v>
          </cell>
          <cell r="BY94">
            <v>7656.7856386538733</v>
          </cell>
          <cell r="BZ94">
            <v>3602.6007680242096</v>
          </cell>
          <cell r="CA94">
            <v>3758.9053254582545</v>
          </cell>
          <cell r="CB94">
            <v>7628.5627205627798</v>
          </cell>
          <cell r="CC94">
            <v>18389.482323271386</v>
          </cell>
          <cell r="CD94">
            <v>13877.71201521357</v>
          </cell>
          <cell r="CE94">
            <v>13872.658642271474</v>
          </cell>
          <cell r="CF94">
            <v>20515.290946504421</v>
          </cell>
          <cell r="CG94">
            <v>31628.525510079067</v>
          </cell>
          <cell r="CH94">
            <v>13126.695683842854</v>
          </cell>
          <cell r="CI94">
            <v>15136.498967307742</v>
          </cell>
          <cell r="CJ94">
            <v>32564.570993397829</v>
          </cell>
          <cell r="CK94">
            <v>1503.8909926238921</v>
          </cell>
          <cell r="CL94">
            <v>18917.947775845289</v>
          </cell>
          <cell r="CM94">
            <v>37269.561942527907</v>
          </cell>
          <cell r="CN94">
            <v>34243.063077897626</v>
          </cell>
          <cell r="CO94">
            <v>44899.089596441678</v>
          </cell>
          <cell r="CP94">
            <v>13766.680296256794</v>
          </cell>
          <cell r="CQ94">
            <v>17041.297097196737</v>
          </cell>
          <cell r="CR94">
            <v>28432.168785098842</v>
          </cell>
          <cell r="CS94">
            <v>29433.75299216076</v>
          </cell>
          <cell r="CT94">
            <v>57898.85</v>
          </cell>
          <cell r="CU94">
            <v>55486.253011432163</v>
          </cell>
          <cell r="CV94">
            <v>60868.207758305201</v>
          </cell>
          <cell r="CW94">
            <v>60850.667358200466</v>
          </cell>
          <cell r="CX94">
            <v>40597.8839179028</v>
          </cell>
          <cell r="CY94">
            <v>24347.712797794295</v>
          </cell>
          <cell r="CZ94">
            <v>12218.357416872263</v>
          </cell>
          <cell r="DA94">
            <v>19131.414014874124</v>
          </cell>
          <cell r="DB94">
            <v>19583.26453808224</v>
          </cell>
          <cell r="DC94">
            <v>19461.849115075027</v>
          </cell>
          <cell r="DD94">
            <v>22180.903958755323</v>
          </cell>
          <cell r="DE94">
            <v>9795.8918776455394</v>
          </cell>
          <cell r="DF94">
            <v>21473.83414238277</v>
          </cell>
          <cell r="DG94">
            <v>28948.040916190224</v>
          </cell>
          <cell r="DH94">
            <v>4288.9910066074308</v>
          </cell>
          <cell r="DI94">
            <v>4522.3715514362084</v>
          </cell>
          <cell r="DJ94">
            <v>2521.7022907138862</v>
          </cell>
          <cell r="DK94">
            <v>2633.5663855322973</v>
          </cell>
          <cell r="DL94">
            <v>11557.159981787912</v>
          </cell>
          <cell r="DM94">
            <v>53233.499575349138</v>
          </cell>
          <cell r="DN94">
            <v>16551.799926532141</v>
          </cell>
          <cell r="DO94">
            <v>10767.305261295371</v>
          </cell>
          <cell r="DP94">
            <v>24718.609218050427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2047.6179999999999</v>
          </cell>
          <cell r="Q95">
            <v>0</v>
          </cell>
          <cell r="R95">
            <v>-0.65900000000000003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-8604.2968373243421</v>
          </cell>
          <cell r="AF95">
            <v>-7096.5445603888929</v>
          </cell>
          <cell r="AG95">
            <v>-7490.5408389457789</v>
          </cell>
          <cell r="AH95">
            <v>-5279.9341235882503</v>
          </cell>
          <cell r="AI95">
            <v>-2259.6240929600749</v>
          </cell>
          <cell r="AJ95">
            <v>-2205.0888186913835</v>
          </cell>
          <cell r="AK95">
            <v>-2934.7626008263342</v>
          </cell>
          <cell r="AL95">
            <v>-4719.0595339589754</v>
          </cell>
          <cell r="AM95">
            <v>-1822.6530558598456</v>
          </cell>
          <cell r="AN95">
            <v>-5033.9088073290004</v>
          </cell>
          <cell r="AO95">
            <v>-8157.7917216022315</v>
          </cell>
          <cell r="AP95">
            <v>-15367.294222925877</v>
          </cell>
          <cell r="AQ95">
            <v>-14431.200431451682</v>
          </cell>
          <cell r="AR95">
            <v>-7288.4305114565041</v>
          </cell>
          <cell r="AS95">
            <v>-9346.7835312036405</v>
          </cell>
          <cell r="AT95">
            <v>-9304.4944773209863</v>
          </cell>
          <cell r="AU95">
            <v>-12871.918369741703</v>
          </cell>
          <cell r="AV95">
            <v>-9423.1984959036854</v>
          </cell>
          <cell r="AW95">
            <v>-2848.818935189769</v>
          </cell>
          <cell r="AX95">
            <v>-4183.8034122370909</v>
          </cell>
          <cell r="AY95">
            <v>-55998.753833845389</v>
          </cell>
          <cell r="AZ95">
            <v>-5187.2539328407092</v>
          </cell>
          <cell r="BA95">
            <v>-3415.6447955424287</v>
          </cell>
          <cell r="BB95">
            <v>-10007.271785219893</v>
          </cell>
          <cell r="BC95">
            <v>-6442.4475421550205</v>
          </cell>
          <cell r="BD95">
            <v>-4471.1999547488958</v>
          </cell>
          <cell r="BE95">
            <v>-4257.7790407581615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-7742.5901680407815</v>
          </cell>
          <cell r="BK95">
            <v>-13461.620242464125</v>
          </cell>
          <cell r="BL95">
            <v>-11674.239045153632</v>
          </cell>
          <cell r="BM95">
            <v>-11318.956849873568</v>
          </cell>
          <cell r="BN95">
            <v>-7956.4223779829917</v>
          </cell>
          <cell r="BO95">
            <v>-81.409304133043207</v>
          </cell>
          <cell r="BP95">
            <v>-96.406511183867607</v>
          </cell>
          <cell r="BQ95">
            <v>-111.17593746215097</v>
          </cell>
          <cell r="BR95">
            <v>-13.281261666572297</v>
          </cell>
          <cell r="BS95">
            <v>-90.26498520623997</v>
          </cell>
          <cell r="BT95">
            <v>-421.76408204262748</v>
          </cell>
          <cell r="BU95">
            <v>-63.928103801937098</v>
          </cell>
          <cell r="BV95">
            <v>-263.38834213574432</v>
          </cell>
          <cell r="BW95">
            <v>-950.87235696672542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-1401.9999999999998</v>
          </cell>
          <cell r="CH95">
            <v>-1992.0000000000002</v>
          </cell>
          <cell r="CI95">
            <v>-2242.9999999999995</v>
          </cell>
          <cell r="CJ95">
            <v>-4070.0000000000005</v>
          </cell>
          <cell r="CK95">
            <v>-1321</v>
          </cell>
          <cell r="CL95">
            <v>-2351</v>
          </cell>
          <cell r="CM95">
            <v>-1481</v>
          </cell>
          <cell r="CN95">
            <v>-1906</v>
          </cell>
          <cell r="CO95">
            <v>-2558</v>
          </cell>
          <cell r="CP95">
            <v>-35</v>
          </cell>
          <cell r="CQ95">
            <v>-374</v>
          </cell>
          <cell r="CR95">
            <v>-75</v>
          </cell>
          <cell r="CS95">
            <v>-303</v>
          </cell>
          <cell r="CT95">
            <v>-814</v>
          </cell>
          <cell r="CU95">
            <v>-112.68235000000001</v>
          </cell>
          <cell r="CV95">
            <v>-2982.3439699999999</v>
          </cell>
          <cell r="CW95">
            <v>-811.81928999999934</v>
          </cell>
          <cell r="CX95">
            <v>-547.26599999999996</v>
          </cell>
          <cell r="CY95">
            <v>-865.67892920000008</v>
          </cell>
          <cell r="CZ95">
            <v>-1212.9262314328421</v>
          </cell>
          <cell r="DA95">
            <v>-1081.8261793540826</v>
          </cell>
          <cell r="DB95">
            <v>-1004.2707931738087</v>
          </cell>
          <cell r="DC95">
            <v>-1312.1486597465241</v>
          </cell>
          <cell r="DD95">
            <v>-505.93070191105318</v>
          </cell>
          <cell r="DE95">
            <v>-997.2593897393549</v>
          </cell>
          <cell r="DF95">
            <v>-1970.7040306017609</v>
          </cell>
          <cell r="DG95">
            <v>1228.2431222794205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</row>
        <row r="96">
          <cell r="D96">
            <v>13308.275085224068</v>
          </cell>
          <cell r="E96">
            <v>13127.10639216743</v>
          </cell>
          <cell r="F96">
            <v>13879.034911983723</v>
          </cell>
          <cell r="G96">
            <v>16170.75081632273</v>
          </cell>
          <cell r="H96">
            <v>21983.916181274624</v>
          </cell>
          <cell r="I96">
            <v>25541.453608230433</v>
          </cell>
          <cell r="J96">
            <v>27719.321829684828</v>
          </cell>
          <cell r="K96">
            <v>39064.684239712791</v>
          </cell>
          <cell r="L96">
            <v>64756.679546042265</v>
          </cell>
          <cell r="M96">
            <v>49902.591</v>
          </cell>
          <cell r="N96">
            <v>59515.124000000003</v>
          </cell>
          <cell r="O96">
            <v>79341.820999999996</v>
          </cell>
          <cell r="P96">
            <v>94001.918000000005</v>
          </cell>
          <cell r="Q96">
            <v>162464.068</v>
          </cell>
          <cell r="R96">
            <v>288745.011</v>
          </cell>
          <cell r="S96">
            <v>365797.08299999998</v>
          </cell>
          <cell r="T96">
            <v>362262.42200000002</v>
          </cell>
          <cell r="U96">
            <v>367735.46066988201</v>
          </cell>
          <cell r="V96">
            <v>19677.108987434876</v>
          </cell>
          <cell r="W96">
            <v>16136.261383560561</v>
          </cell>
          <cell r="X96">
            <v>10645.38169205144</v>
          </cell>
          <cell r="Y96">
            <v>3853.4051345206317</v>
          </cell>
          <cell r="Z96">
            <v>75.491215150665084</v>
          </cell>
          <cell r="AA96">
            <v>3772.7979909817514</v>
          </cell>
          <cell r="AB96">
            <v>9426.8725759024092</v>
          </cell>
          <cell r="AC96">
            <v>13170.439276511557</v>
          </cell>
          <cell r="AD96">
            <v>19901.801419816267</v>
          </cell>
          <cell r="AE96">
            <v>121620.74499348525</v>
          </cell>
          <cell r="AF96">
            <v>122958.30729743825</v>
          </cell>
          <cell r="AG96">
            <v>116447.8090757289</v>
          </cell>
          <cell r="AH96">
            <v>106932.79851863788</v>
          </cell>
          <cell r="AI96">
            <v>70177.188180250261</v>
          </cell>
          <cell r="AJ96">
            <v>73376.543029487686</v>
          </cell>
          <cell r="AK96">
            <v>64995.722074674035</v>
          </cell>
          <cell r="AL96">
            <v>46392.659812863545</v>
          </cell>
          <cell r="AM96">
            <v>21808.433773756009</v>
          </cell>
          <cell r="AN96">
            <v>193242.65798247233</v>
          </cell>
          <cell r="AO96">
            <v>212653.13547797076</v>
          </cell>
          <cell r="AP96">
            <v>190952.76303256073</v>
          </cell>
          <cell r="AQ96">
            <v>177744.71409001536</v>
          </cell>
          <cell r="AR96">
            <v>199237.9748619842</v>
          </cell>
          <cell r="AS96">
            <v>214205.4705735227</v>
          </cell>
          <cell r="AT96">
            <v>209861.74436714</v>
          </cell>
          <cell r="AU96">
            <v>202033.35307066547</v>
          </cell>
          <cell r="AV96">
            <v>184152.91779737067</v>
          </cell>
          <cell r="AW96">
            <v>261308.78297330975</v>
          </cell>
          <cell r="AX96">
            <v>291609.90781103977</v>
          </cell>
          <cell r="AY96">
            <v>261781.32579800143</v>
          </cell>
          <cell r="AZ96">
            <v>255783.25521637721</v>
          </cell>
          <cell r="BA96">
            <v>263631.83353441244</v>
          </cell>
          <cell r="BB96">
            <v>271513.5165198273</v>
          </cell>
          <cell r="BC96">
            <v>289189.72810076614</v>
          </cell>
          <cell r="BD96">
            <v>317920.75172876945</v>
          </cell>
          <cell r="BE96">
            <v>316134.93595230771</v>
          </cell>
          <cell r="BF96">
            <v>186719.33725234319</v>
          </cell>
          <cell r="BG96">
            <v>221624.89357296555</v>
          </cell>
          <cell r="BH96">
            <v>259962.38185684683</v>
          </cell>
          <cell r="BI96">
            <v>304682.00678462576</v>
          </cell>
          <cell r="BJ96">
            <v>323996.1098227824</v>
          </cell>
          <cell r="BK96">
            <v>301508.05000621831</v>
          </cell>
          <cell r="BL96">
            <v>333636.60057472147</v>
          </cell>
          <cell r="BM96">
            <v>285953.78394109005</v>
          </cell>
          <cell r="BN96">
            <v>239097.21001187502</v>
          </cell>
          <cell r="BO96">
            <v>40430.479159844086</v>
          </cell>
          <cell r="BP96">
            <v>50501.839217287998</v>
          </cell>
          <cell r="BQ96">
            <v>47250.76448223582</v>
          </cell>
          <cell r="BR96">
            <v>60344.63819169029</v>
          </cell>
          <cell r="BS96">
            <v>68988.19072539598</v>
          </cell>
          <cell r="BT96">
            <v>85278.665880842265</v>
          </cell>
          <cell r="BU96">
            <v>111451.45723234169</v>
          </cell>
          <cell r="BV96">
            <v>115093.52037868142</v>
          </cell>
          <cell r="BW96">
            <v>111969.7207213353</v>
          </cell>
          <cell r="BX96">
            <v>82639.059403980573</v>
          </cell>
          <cell r="BY96">
            <v>82130.396953242162</v>
          </cell>
          <cell r="BZ96">
            <v>74870.781113335936</v>
          </cell>
          <cell r="CA96">
            <v>67629.085931102309</v>
          </cell>
          <cell r="CB96">
            <v>64967.974674465702</v>
          </cell>
          <cell r="CC96">
            <v>72494.782347357192</v>
          </cell>
          <cell r="CD96">
            <v>72746.825854984912</v>
          </cell>
          <cell r="CE96">
            <v>68936.12285139937</v>
          </cell>
          <cell r="CF96">
            <v>69036.746355656418</v>
          </cell>
          <cell r="CG96">
            <v>81191.753857594711</v>
          </cell>
          <cell r="CH96">
            <v>74596.406762018698</v>
          </cell>
          <cell r="CI96">
            <v>68450.088494847005</v>
          </cell>
          <cell r="CJ96">
            <v>73222.544525939447</v>
          </cell>
          <cell r="CK96">
            <v>44235.070644661784</v>
          </cell>
          <cell r="CL96">
            <v>47543.855280490825</v>
          </cell>
          <cell r="CM96">
            <v>65397.959593110936</v>
          </cell>
          <cell r="CN96">
            <v>72271.30541488681</v>
          </cell>
          <cell r="CO96">
            <v>82040.232057320507</v>
          </cell>
          <cell r="CP96">
            <v>72783.471574124895</v>
          </cell>
          <cell r="CQ96">
            <v>68833.750344062049</v>
          </cell>
          <cell r="CR96">
            <v>72698.706540476313</v>
          </cell>
          <cell r="CS96">
            <v>77479.205290721438</v>
          </cell>
          <cell r="CT96">
            <v>123595.06221771396</v>
          </cell>
          <cell r="CU96">
            <v>120641.33827463127</v>
          </cell>
          <cell r="CV96">
            <v>147401.54601316302</v>
          </cell>
          <cell r="CW96">
            <v>164958.80188895779</v>
          </cell>
          <cell r="CX96">
            <v>170194.94093458954</v>
          </cell>
          <cell r="CY96">
            <v>53486.334948566146</v>
          </cell>
          <cell r="CZ96">
            <v>45817.517073786534</v>
          </cell>
          <cell r="DA96">
            <v>46875.282456319204</v>
          </cell>
          <cell r="DB96">
            <v>57507.106924068168</v>
          </cell>
          <cell r="DC96">
            <v>63416.290475143855</v>
          </cell>
          <cell r="DD96">
            <v>68588.076485703816</v>
          </cell>
          <cell r="DE96">
            <v>60111.106193852815</v>
          </cell>
          <cell r="DF96">
            <v>63233.915761856551</v>
          </cell>
          <cell r="DG96">
            <v>74498.97363627881</v>
          </cell>
          <cell r="DH96">
            <v>87114.212792323422</v>
          </cell>
          <cell r="DI96">
            <v>61924.63153353698</v>
          </cell>
          <cell r="DJ96">
            <v>30733.160191975836</v>
          </cell>
          <cell r="DK96">
            <v>7272.1613626903154</v>
          </cell>
          <cell r="DL96">
            <v>-5597.4304042624562</v>
          </cell>
          <cell r="DM96">
            <v>47048.016758161692</v>
          </cell>
          <cell r="DN96">
            <v>53925.803656526245</v>
          </cell>
          <cell r="DO96">
            <v>50472.57837669069</v>
          </cell>
          <cell r="DP96">
            <v>58487.970990128721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K191"/>
  <sheetViews>
    <sheetView tabSelected="1" zoomScaleNormal="100" workbookViewId="0">
      <selection activeCell="B6" sqref="B6"/>
    </sheetView>
  </sheetViews>
  <sheetFormatPr defaultRowHeight="15" x14ac:dyDescent="0.25"/>
  <cols>
    <col min="2" max="9" width="12.7109375" customWidth="1"/>
    <col min="10" max="10" width="12.7109375" style="47" customWidth="1"/>
    <col min="11" max="35" width="12.7109375" customWidth="1"/>
    <col min="36" max="36" width="10.28515625" bestFit="1" customWidth="1"/>
    <col min="37" max="43" width="10.140625" bestFit="1" customWidth="1"/>
    <col min="44" max="44" width="10.28515625" bestFit="1" customWidth="1"/>
    <col min="45" max="51" width="10.140625" bestFit="1" customWidth="1"/>
    <col min="52" max="52" width="10.28515625" bestFit="1" customWidth="1"/>
    <col min="53" max="59" width="10.140625" bestFit="1" customWidth="1"/>
    <col min="60" max="60" width="10.28515625" bestFit="1" customWidth="1"/>
    <col min="61" max="67" width="10.140625" bestFit="1" customWidth="1"/>
    <col min="68" max="75" width="9.28515625" bestFit="1" customWidth="1"/>
    <col min="76" max="76" width="10.28515625" bestFit="1" customWidth="1"/>
    <col min="77" max="83" width="10.140625" bestFit="1" customWidth="1"/>
    <col min="84" max="84" width="10.28515625" bestFit="1" customWidth="1"/>
    <col min="85" max="91" width="10.140625" bestFit="1" customWidth="1"/>
    <col min="92" max="92" width="10.28515625" bestFit="1" customWidth="1"/>
    <col min="93" max="99" width="10.140625" bestFit="1" customWidth="1"/>
    <col min="100" max="100" width="9.28515625" bestFit="1" customWidth="1"/>
    <col min="101" max="107" width="10.140625" bestFit="1" customWidth="1"/>
    <col min="108" max="108" width="10.28515625" bestFit="1" customWidth="1"/>
    <col min="109" max="115" width="10.140625" bestFit="1" customWidth="1"/>
  </cols>
  <sheetData>
    <row r="2" spans="1:27" x14ac:dyDescent="0.25">
      <c r="A2" t="s">
        <v>116</v>
      </c>
    </row>
    <row r="4" spans="1:27" x14ac:dyDescent="0.25">
      <c r="B4" t="s">
        <v>119</v>
      </c>
    </row>
    <row r="5" spans="1:27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</row>
    <row r="6" spans="1:27" x14ac:dyDescent="0.25">
      <c r="A6" s="2" t="s">
        <v>3</v>
      </c>
      <c r="B6" s="1">
        <f>'01ACT BB'!B55</f>
        <v>10490.631246653731</v>
      </c>
      <c r="C6" s="1">
        <f>'01ACT BB'!C55</f>
        <v>9736.0539495857083</v>
      </c>
      <c r="D6" s="1">
        <f>'01ACT BB'!D55</f>
        <v>12884.968076832538</v>
      </c>
      <c r="E6" s="1">
        <f>'01ACT BB'!E55</f>
        <v>12280.782186685063</v>
      </c>
      <c r="F6" s="1">
        <f>'01ACT BB'!F55</f>
        <v>16618.778625075021</v>
      </c>
      <c r="G6" s="1">
        <f>'01ACT BB'!G55</f>
        <v>16871.476802615936</v>
      </c>
      <c r="H6" s="1">
        <f>'01ACT BB'!H55</f>
        <v>16960.371215161518</v>
      </c>
      <c r="I6" s="1">
        <f>'01ACT BB'!I55</f>
        <v>18557.768443032441</v>
      </c>
      <c r="J6" s="1">
        <f>'01ACT BB'!J55</f>
        <v>15602.8386788146</v>
      </c>
      <c r="R6" s="26"/>
      <c r="AA6" s="26"/>
    </row>
    <row r="7" spans="1:27" x14ac:dyDescent="0.25">
      <c r="A7" s="2" t="s">
        <v>4</v>
      </c>
      <c r="B7" s="1">
        <f>'02AGD BB'!B55</f>
        <v>45905.790911435084</v>
      </c>
      <c r="C7" s="1">
        <f>'02AGD BB'!C55</f>
        <v>42405.356756889851</v>
      </c>
      <c r="D7" s="1">
        <f>'02AGD BB'!D55</f>
        <v>59388.88885308554</v>
      </c>
      <c r="E7" s="1">
        <f>'02AGD BB'!E55</f>
        <v>55657.581715229207</v>
      </c>
      <c r="F7" s="1">
        <f>'02AGD BB'!F55</f>
        <v>86550.719504039225</v>
      </c>
      <c r="G7" s="1">
        <f>'02AGD BB'!G55</f>
        <v>95428.319138155843</v>
      </c>
      <c r="H7" s="1">
        <f>'02AGD BB'!H55</f>
        <v>99063.956268134032</v>
      </c>
      <c r="I7" s="1">
        <f>'02AGD BB'!I55</f>
        <v>118149.70833670953</v>
      </c>
      <c r="J7" s="1">
        <f>'02AGD BB'!J55</f>
        <v>100861.82742977762</v>
      </c>
      <c r="R7" s="26"/>
      <c r="AA7" s="26"/>
    </row>
    <row r="8" spans="1:27" x14ac:dyDescent="0.25">
      <c r="A8" s="2" t="s">
        <v>5</v>
      </c>
      <c r="B8" s="1">
        <f>'03CIT BB'!B55</f>
        <v>7481.3298580653</v>
      </c>
      <c r="C8" s="1">
        <f>'03CIT BB'!C55</f>
        <v>7305.6916491667671</v>
      </c>
      <c r="D8" s="1">
        <f>'03CIT BB'!D55</f>
        <v>10497.546594918222</v>
      </c>
      <c r="E8" s="1">
        <f>'03CIT BB'!E55</f>
        <v>8440.0950208695576</v>
      </c>
      <c r="F8" s="1">
        <f>'03CIT BB'!F55</f>
        <v>13054.426476238912</v>
      </c>
      <c r="G8" s="1">
        <f>'03CIT BB'!G55</f>
        <v>12616.522855892825</v>
      </c>
      <c r="H8" s="1">
        <f>'03CIT BB'!H55</f>
        <v>11919.963704010876</v>
      </c>
      <c r="I8" s="1">
        <f>'03CIT BB'!I55</f>
        <v>12610.287583231244</v>
      </c>
      <c r="J8" s="1">
        <f>'03CIT BB'!J55</f>
        <v>12790.366184672675</v>
      </c>
      <c r="R8" s="26"/>
      <c r="AA8" s="26"/>
    </row>
    <row r="9" spans="1:27" x14ac:dyDescent="0.25">
      <c r="A9" s="2" t="s">
        <v>6</v>
      </c>
      <c r="B9" s="1">
        <f>'04END BB'!B55</f>
        <v>36473.908045250093</v>
      </c>
      <c r="C9" s="1">
        <f>'04END BB'!C55</f>
        <v>36025.111427982512</v>
      </c>
      <c r="D9" s="1">
        <f>'04END BB'!D55</f>
        <v>47274.069750549148</v>
      </c>
      <c r="E9" s="1">
        <f>'04END BB'!E55</f>
        <v>46680.104515046602</v>
      </c>
      <c r="F9" s="1">
        <f>'04END BB'!F55</f>
        <v>65174.934027618678</v>
      </c>
      <c r="G9" s="1">
        <f>'04END BB'!G55</f>
        <v>63602.444030205173</v>
      </c>
      <c r="H9" s="1">
        <f>'04END BB'!H55</f>
        <v>59889.660630375474</v>
      </c>
      <c r="I9" s="1">
        <f>'04END BB'!I55</f>
        <v>70212.965197245518</v>
      </c>
      <c r="J9" s="1">
        <f>'04END BB'!J55</f>
        <v>62278.726178570505</v>
      </c>
      <c r="R9" s="26"/>
      <c r="AA9" s="26"/>
    </row>
    <row r="10" spans="1:27" x14ac:dyDescent="0.25">
      <c r="A10" s="2" t="s">
        <v>7</v>
      </c>
      <c r="B10" s="1">
        <f>'05ENX BB'!B55</f>
        <v>65814.722746690604</v>
      </c>
      <c r="C10" s="1">
        <f>'05ENX BB'!C55</f>
        <v>73129.654768779699</v>
      </c>
      <c r="D10" s="1">
        <f>'05ENX BB'!D55</f>
        <v>66199.450347809383</v>
      </c>
      <c r="E10" s="1">
        <f>'05ENX BB'!E55</f>
        <v>92912.182651213545</v>
      </c>
      <c r="F10" s="1">
        <f>'05ENX BB'!F55</f>
        <v>90947.677738428451</v>
      </c>
      <c r="G10" s="1">
        <f>'05ENX BB'!G55</f>
        <v>104818.71482219618</v>
      </c>
      <c r="H10" s="1">
        <f>'05ENX BB'!H55</f>
        <v>132932.17987242041</v>
      </c>
      <c r="I10" s="1">
        <f>'05ENX BB'!I55</f>
        <v>115367.37235341736</v>
      </c>
      <c r="J10" s="1">
        <f>'05ENX BB'!J55</f>
        <v>105592.81702295024</v>
      </c>
      <c r="R10" s="26"/>
      <c r="AA10" s="26"/>
    </row>
    <row r="11" spans="1:27" x14ac:dyDescent="0.25">
      <c r="A11" s="2" t="s">
        <v>8</v>
      </c>
      <c r="B11" s="1">
        <f>'06ERG BB'!B55</f>
        <v>131509.53212773899</v>
      </c>
      <c r="C11" s="1">
        <f>'06ERG BB'!C55</f>
        <v>155397.80034021669</v>
      </c>
      <c r="D11" s="1">
        <f>'06ERG BB'!D55</f>
        <v>134566.99654115507</v>
      </c>
      <c r="E11" s="1">
        <f>'06ERG BB'!E55</f>
        <v>198215.95124701591</v>
      </c>
      <c r="F11" s="1">
        <f>'06ERG BB'!F55</f>
        <v>183804.94797199205</v>
      </c>
      <c r="G11" s="1">
        <f>'06ERG BB'!G55</f>
        <v>183732.50373726111</v>
      </c>
      <c r="H11" s="1">
        <f>'06ERG BB'!H55</f>
        <v>242996.90862584158</v>
      </c>
      <c r="I11" s="1">
        <f>'06ERG BB'!I55</f>
        <v>201098.67053483933</v>
      </c>
      <c r="J11" s="1">
        <f>'06ERG BB'!J55</f>
        <v>176176.81470513064</v>
      </c>
      <c r="R11" s="26"/>
      <c r="AA11" s="26"/>
    </row>
    <row r="12" spans="1:27" x14ac:dyDescent="0.25">
      <c r="A12" s="2" t="s">
        <v>9</v>
      </c>
      <c r="B12" s="1">
        <f>'07ESS BB'!B55</f>
        <v>76733.374255154195</v>
      </c>
      <c r="C12" s="1">
        <f>'07ESS BB'!C55</f>
        <v>75079.766687054129</v>
      </c>
      <c r="D12" s="1">
        <f>'07ESS BB'!D55</f>
        <v>106620.77518615696</v>
      </c>
      <c r="E12" s="1">
        <f>'07ESS BB'!E55</f>
        <v>104042.98091987545</v>
      </c>
      <c r="F12" s="1">
        <f>'07ESS BB'!F55</f>
        <v>156484.883008587</v>
      </c>
      <c r="G12" s="1">
        <f>'07ESS BB'!G55</f>
        <v>162214.56520906679</v>
      </c>
      <c r="H12" s="1">
        <f>'07ESS BB'!H55</f>
        <v>177760.32862990198</v>
      </c>
      <c r="I12" s="1">
        <f>'07ESS BB'!I55</f>
        <v>215051.61053603666</v>
      </c>
      <c r="J12" s="1">
        <f>'07ESS BB'!J55</f>
        <v>187132.24357508187</v>
      </c>
      <c r="R12" s="26"/>
      <c r="AA12" s="26"/>
    </row>
    <row r="13" spans="1:27" x14ac:dyDescent="0.25">
      <c r="A13" s="2" t="s">
        <v>10</v>
      </c>
      <c r="B13" s="1">
        <f>'08JEN BB'!B55</f>
        <v>30744.262072461865</v>
      </c>
      <c r="C13" s="1">
        <f>'08JEN BB'!C55</f>
        <v>29315.424997573526</v>
      </c>
      <c r="D13" s="1">
        <f>'08JEN BB'!D55</f>
        <v>41006.858952070485</v>
      </c>
      <c r="E13" s="1">
        <f>'08JEN BB'!E55</f>
        <v>32344.913718004304</v>
      </c>
      <c r="F13" s="1">
        <f>'08JEN BB'!F55</f>
        <v>47711.592055775065</v>
      </c>
      <c r="G13" s="1">
        <f>'08JEN BB'!G55</f>
        <v>44624.279243304576</v>
      </c>
      <c r="H13" s="1">
        <f>'08JEN BB'!H55</f>
        <v>43628.297785414245</v>
      </c>
      <c r="I13" s="1">
        <f>'08JEN BB'!I55</f>
        <v>46702.082669651478</v>
      </c>
      <c r="J13" s="1">
        <f>'08JEN BB'!J55</f>
        <v>48829.303684854443</v>
      </c>
      <c r="R13" s="26"/>
      <c r="AA13" s="26"/>
    </row>
    <row r="14" spans="1:27" x14ac:dyDescent="0.25">
      <c r="A14" s="2" t="s">
        <v>11</v>
      </c>
      <c r="B14" s="1">
        <f>'09PCR BB'!B55</f>
        <v>56985.705649072959</v>
      </c>
      <c r="C14" s="1">
        <f>'09PCR BB'!C55</f>
        <v>55166.796760325706</v>
      </c>
      <c r="D14" s="1">
        <f>'09PCR BB'!D55</f>
        <v>77693.052741221196</v>
      </c>
      <c r="E14" s="1">
        <f>'09PCR BB'!E55</f>
        <v>62580.307608878597</v>
      </c>
      <c r="F14" s="1">
        <f>'09PCR BB'!F55</f>
        <v>94056.901315380106</v>
      </c>
      <c r="G14" s="1">
        <f>'09PCR BB'!G55</f>
        <v>85244.877867000032</v>
      </c>
      <c r="H14" s="1">
        <f>'09PCR BB'!H55</f>
        <v>80138.106841247049</v>
      </c>
      <c r="I14" s="1">
        <f>'09PCR BB'!I55</f>
        <v>87554.208638997705</v>
      </c>
      <c r="J14" s="1">
        <f>'09PCR BB'!J55</f>
        <v>90844.338387797863</v>
      </c>
      <c r="R14" s="26"/>
      <c r="AA14" s="26"/>
    </row>
    <row r="15" spans="1:27" x14ac:dyDescent="0.25">
      <c r="A15" s="2" t="s">
        <v>12</v>
      </c>
      <c r="B15" s="1">
        <f>'10SAP BB'!B55</f>
        <v>51957.871446784811</v>
      </c>
      <c r="C15" s="1">
        <f>'10SAP BB'!C55</f>
        <v>55224.982364622898</v>
      </c>
      <c r="D15" s="1">
        <f>'10SAP BB'!D55</f>
        <v>47100.213010794389</v>
      </c>
      <c r="E15" s="1">
        <f>'10SAP BB'!E55</f>
        <v>65195.144095170064</v>
      </c>
      <c r="F15" s="1">
        <f>'10SAP BB'!F55</f>
        <v>59215.6206988169</v>
      </c>
      <c r="G15" s="1">
        <f>'10SAP BB'!G55</f>
        <v>62141.789978072455</v>
      </c>
      <c r="H15" s="1">
        <f>'10SAP BB'!H55</f>
        <v>74413.263679681026</v>
      </c>
      <c r="I15" s="1">
        <f>'10SAP BB'!I55</f>
        <v>61175.946963867318</v>
      </c>
      <c r="J15" s="1">
        <f>'10SAP BB'!J55</f>
        <v>53097.807601630877</v>
      </c>
      <c r="R15" s="26"/>
      <c r="AA15" s="26"/>
    </row>
    <row r="16" spans="1:27" x14ac:dyDescent="0.25">
      <c r="A16" s="2" t="s">
        <v>13</v>
      </c>
      <c r="B16" s="1">
        <f>'11SPD BB'!B55</f>
        <v>44445.815837858019</v>
      </c>
      <c r="C16" s="1">
        <f>'11SPD BB'!C55</f>
        <v>43507.232159849518</v>
      </c>
      <c r="D16" s="1">
        <f>'11SPD BB'!D55</f>
        <v>67498.231288284442</v>
      </c>
      <c r="E16" s="1">
        <f>'11SPD BB'!E55</f>
        <v>53965.06292584262</v>
      </c>
      <c r="F16" s="1">
        <f>'11SPD BB'!F55</f>
        <v>91549.710963889505</v>
      </c>
      <c r="G16" s="1">
        <f>'11SPD BB'!G55</f>
        <v>95051.955766473198</v>
      </c>
      <c r="H16" s="1">
        <f>'11SPD BB'!H55</f>
        <v>89791.645836362775</v>
      </c>
      <c r="I16" s="1">
        <f>'11SPD BB'!I55</f>
        <v>97173.433390818929</v>
      </c>
      <c r="J16" s="1">
        <f>'11SPD BB'!J55</f>
        <v>104102.92737878917</v>
      </c>
      <c r="R16" s="26"/>
      <c r="AA16" s="26"/>
    </row>
    <row r="17" spans="1:27" x14ac:dyDescent="0.25">
      <c r="A17" s="2" t="s">
        <v>14</v>
      </c>
      <c r="B17" s="1">
        <f>'12TND BB'!B55</f>
        <v>33260.731893481039</v>
      </c>
      <c r="C17" s="1">
        <f>'12TND BB'!C55</f>
        <v>38066.794686322006</v>
      </c>
      <c r="D17" s="1">
        <f>'12TND BB'!D55</f>
        <v>38978.670003912943</v>
      </c>
      <c r="E17" s="1">
        <f>'12TND BB'!E55</f>
        <v>43685.179355808723</v>
      </c>
      <c r="F17" s="1">
        <f>'12TND BB'!F55</f>
        <v>53910.584137147875</v>
      </c>
      <c r="G17" s="1">
        <f>'12TND BB'!G55</f>
        <v>60301.565956759005</v>
      </c>
      <c r="H17" s="1">
        <f>'12TND BB'!H55</f>
        <v>59251.465087311037</v>
      </c>
      <c r="I17" s="1">
        <f>'12TND BB'!I55</f>
        <v>67211.287094561339</v>
      </c>
      <c r="J17" s="1">
        <f>'12TND BB'!J55</f>
        <v>56283.991354476762</v>
      </c>
      <c r="R17" s="26"/>
      <c r="AA17" s="26"/>
    </row>
    <row r="18" spans="1:27" x14ac:dyDescent="0.25">
      <c r="A18" s="2" t="s">
        <v>15</v>
      </c>
      <c r="B18" s="1">
        <f>'13UED BB'!B55</f>
        <v>37612.055215226093</v>
      </c>
      <c r="C18" s="1">
        <f>'13UED BB'!C55</f>
        <v>36107.656659556487</v>
      </c>
      <c r="D18" s="1">
        <f>'13UED BB'!D55</f>
        <v>53390.914655370492</v>
      </c>
      <c r="E18" s="1">
        <f>'13UED BB'!E55</f>
        <v>41384.880512693155</v>
      </c>
      <c r="F18" s="1">
        <f>'13UED BB'!F55</f>
        <v>66825.089669015724</v>
      </c>
      <c r="G18" s="1">
        <f>'13UED BB'!G55</f>
        <v>63767.756152318099</v>
      </c>
      <c r="H18" s="1">
        <f>'13UED BB'!H55</f>
        <v>60439.173573163353</v>
      </c>
      <c r="I18" s="1">
        <f>'13UED BB'!I55</f>
        <v>65534.784111445246</v>
      </c>
      <c r="J18" s="1">
        <f>'13UED BB'!J55</f>
        <v>68143.780740707793</v>
      </c>
      <c r="R18" s="26"/>
      <c r="AA18" s="26"/>
    </row>
    <row r="19" spans="1:27" x14ac:dyDescent="0.25">
      <c r="I19" s="49"/>
    </row>
    <row r="20" spans="1:27" x14ac:dyDescent="0.25">
      <c r="B20" t="s">
        <v>120</v>
      </c>
    </row>
    <row r="21" spans="1:27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</row>
    <row r="22" spans="1:27" x14ac:dyDescent="0.25">
      <c r="A22" s="2" t="s">
        <v>3</v>
      </c>
      <c r="B22" s="1">
        <f>'01ACT BB'!L55</f>
        <v>3100.9466240042498</v>
      </c>
      <c r="C22" s="1">
        <f>'01ACT BB'!M55</f>
        <v>2775.0112864444745</v>
      </c>
      <c r="D22" s="1">
        <f>'01ACT BB'!N55</f>
        <v>3373.5746151026392</v>
      </c>
      <c r="E22" s="1">
        <f>'01ACT BB'!O55</f>
        <v>2974.237370192584</v>
      </c>
      <c r="F22" s="1">
        <f>'01ACT BB'!P55</f>
        <v>3733.4177467448035</v>
      </c>
      <c r="G22" s="1">
        <f>'01ACT BB'!Q55</f>
        <v>4345.830391757765</v>
      </c>
      <c r="H22" s="1">
        <f>'01ACT BB'!R55</f>
        <v>4704.3861052834727</v>
      </c>
      <c r="I22" s="1">
        <f>'01ACT BB'!S55</f>
        <v>5488.3780919899718</v>
      </c>
      <c r="J22" s="1">
        <f>'01ACT BB'!T55</f>
        <v>4726.0325951686264</v>
      </c>
    </row>
    <row r="23" spans="1:27" x14ac:dyDescent="0.25">
      <c r="A23" s="2" t="s">
        <v>4</v>
      </c>
      <c r="B23" s="1">
        <f>'02AGD BB'!L55</f>
        <v>35190.491816354013</v>
      </c>
      <c r="C23" s="1">
        <f>'02AGD BB'!M55</f>
        <v>35479.849705126471</v>
      </c>
      <c r="D23" s="1">
        <f>'02AGD BB'!N55</f>
        <v>45846.312620743811</v>
      </c>
      <c r="E23" s="1">
        <f>'02AGD BB'!O55</f>
        <v>49846.474404671026</v>
      </c>
      <c r="F23" s="1">
        <f>'02AGD BB'!P55</f>
        <v>48543.955204824029</v>
      </c>
      <c r="G23" s="1">
        <f>'02AGD BB'!Q55</f>
        <v>55771.403485228941</v>
      </c>
      <c r="H23" s="1">
        <f>'02AGD BB'!R55</f>
        <v>63045.764054987849</v>
      </c>
      <c r="I23" s="1">
        <f>'02AGD BB'!S55</f>
        <v>66175.667361454107</v>
      </c>
      <c r="J23" s="1">
        <f>'02AGD BB'!T55</f>
        <v>53416.221926469414</v>
      </c>
    </row>
    <row r="24" spans="1:27" x14ac:dyDescent="0.25">
      <c r="A24" s="2" t="s">
        <v>5</v>
      </c>
      <c r="B24" s="1">
        <f>'03CIT BB'!L55</f>
        <v>606.74102889055348</v>
      </c>
      <c r="C24" s="1">
        <f>'03CIT BB'!M55</f>
        <v>592.49664859970119</v>
      </c>
      <c r="D24" s="1">
        <f>'03CIT BB'!N55</f>
        <v>851.35829360080288</v>
      </c>
      <c r="E24" s="1">
        <f>'03CIT BB'!O55</f>
        <v>684.49754710063439</v>
      </c>
      <c r="F24" s="1">
        <f>'03CIT BB'!P55</f>
        <v>1058.7230214465633</v>
      </c>
      <c r="G24" s="1">
        <f>'03CIT BB'!Q55</f>
        <v>1023.2087347883902</v>
      </c>
      <c r="H24" s="1">
        <f>'03CIT BB'!R55</f>
        <v>966.7173055219256</v>
      </c>
      <c r="I24" s="1">
        <f>'03CIT BB'!S55</f>
        <v>1022.7030498604591</v>
      </c>
      <c r="J24" s="1">
        <f>'03CIT BB'!T55</f>
        <v>1037.3075490594824</v>
      </c>
    </row>
    <row r="25" spans="1:27" x14ac:dyDescent="0.25">
      <c r="A25" s="2" t="s">
        <v>6</v>
      </c>
      <c r="B25" s="1">
        <f>'04END BB'!L55</f>
        <v>13373.82520578219</v>
      </c>
      <c r="C25" s="1">
        <f>'04END BB'!M55</f>
        <v>13362.060913907941</v>
      </c>
      <c r="D25" s="1">
        <f>'04END BB'!N55</f>
        <v>17449.330472181118</v>
      </c>
      <c r="E25" s="1">
        <f>'04END BB'!O55</f>
        <v>18086.293738487493</v>
      </c>
      <c r="F25" s="1">
        <f>'04END BB'!P55</f>
        <v>24129.198161136319</v>
      </c>
      <c r="G25" s="1">
        <f>'04END BB'!Q55</f>
        <v>22637.005023514521</v>
      </c>
      <c r="H25" s="1">
        <f>'04END BB'!R55</f>
        <v>18916.357413977152</v>
      </c>
      <c r="I25" s="1">
        <f>'04END BB'!S55</f>
        <v>20693.913829178</v>
      </c>
      <c r="J25" s="1">
        <f>'04END BB'!T55</f>
        <v>19116.107264855033</v>
      </c>
    </row>
    <row r="26" spans="1:27" x14ac:dyDescent="0.25">
      <c r="A26" s="2" t="s">
        <v>7</v>
      </c>
      <c r="B26" s="1">
        <f>'05ENX BB'!L55</f>
        <v>19043.25812664886</v>
      </c>
      <c r="C26" s="1">
        <f>'05ENX BB'!M55</f>
        <v>22135.792217112277</v>
      </c>
      <c r="D26" s="1">
        <f>'05ENX BB'!N55</f>
        <v>21155.133645817215</v>
      </c>
      <c r="E26" s="1">
        <f>'05ENX BB'!O55</f>
        <v>29238.708329399899</v>
      </c>
      <c r="F26" s="1">
        <f>'05ENX BB'!P55</f>
        <v>30133.933919237152</v>
      </c>
      <c r="G26" s="1">
        <f>'05ENX BB'!Q55</f>
        <v>38245.251501539264</v>
      </c>
      <c r="H26" s="1">
        <f>'05ENX BB'!R55</f>
        <v>49729.844753451864</v>
      </c>
      <c r="I26" s="1">
        <f>'05ENX BB'!S55</f>
        <v>42987.743125741094</v>
      </c>
      <c r="J26" s="1">
        <f>'05ENX BB'!T55</f>
        <v>37284.420359528238</v>
      </c>
    </row>
    <row r="27" spans="1:27" x14ac:dyDescent="0.25">
      <c r="A27" s="2" t="s">
        <v>8</v>
      </c>
      <c r="B27" s="1">
        <f>'06ERG BB'!L55</f>
        <v>64994.989664322282</v>
      </c>
      <c r="C27" s="1">
        <f>'06ERG BB'!M55</f>
        <v>69933.003463715111</v>
      </c>
      <c r="D27" s="1">
        <f>'06ERG BB'!N55</f>
        <v>61486.098729764723</v>
      </c>
      <c r="E27" s="1">
        <f>'06ERG BB'!O55</f>
        <v>95525.456195044171</v>
      </c>
      <c r="F27" s="1">
        <f>'06ERG BB'!P55</f>
        <v>90856.353211668204</v>
      </c>
      <c r="G27" s="1">
        <f>'06ERG BB'!Q55</f>
        <v>102093.4076400085</v>
      </c>
      <c r="H27" s="1">
        <f>'06ERG BB'!R55</f>
        <v>126828.82555197176</v>
      </c>
      <c r="I27" s="1">
        <f>'06ERG BB'!S55</f>
        <v>97520.990900099816</v>
      </c>
      <c r="J27" s="1">
        <f>'06ERG BB'!T55</f>
        <v>80781.385476203854</v>
      </c>
    </row>
    <row r="28" spans="1:27" x14ac:dyDescent="0.25">
      <c r="A28" s="2" t="s">
        <v>9</v>
      </c>
      <c r="B28" s="1">
        <f>'07ESS BB'!L55</f>
        <v>38429.907634790259</v>
      </c>
      <c r="C28" s="1">
        <f>'07ESS BB'!M55</f>
        <v>34008.942173511539</v>
      </c>
      <c r="D28" s="1">
        <f>'07ESS BB'!N55</f>
        <v>44081.849270693332</v>
      </c>
      <c r="E28" s="1">
        <f>'07ESS BB'!O55</f>
        <v>41409.648087849346</v>
      </c>
      <c r="F28" s="1">
        <f>'07ESS BB'!P55</f>
        <v>55385.990865634725</v>
      </c>
      <c r="G28" s="1">
        <f>'07ESS BB'!Q55</f>
        <v>60275.432701193349</v>
      </c>
      <c r="H28" s="1">
        <f>'07ESS BB'!R55</f>
        <v>66729.078268979763</v>
      </c>
      <c r="I28" s="1">
        <f>'07ESS BB'!S55</f>
        <v>76499.707639598055</v>
      </c>
      <c r="J28" s="1">
        <f>'07ESS BB'!T55</f>
        <v>68043.438363591282</v>
      </c>
    </row>
    <row r="29" spans="1:27" x14ac:dyDescent="0.25">
      <c r="A29" s="2" t="s">
        <v>10</v>
      </c>
      <c r="B29" s="1">
        <f>'08JEN BB'!L55</f>
        <v>3775.5954802870306</v>
      </c>
      <c r="C29" s="1">
        <f>'08JEN BB'!M55</f>
        <v>3826.1225423360024</v>
      </c>
      <c r="D29" s="1">
        <f>'08JEN BB'!N55</f>
        <v>5945.1235503012795</v>
      </c>
      <c r="E29" s="1">
        <f>'08JEN BB'!O55</f>
        <v>4740.2191868031787</v>
      </c>
      <c r="F29" s="1">
        <f>'08JEN BB'!P55</f>
        <v>7939.5254568142645</v>
      </c>
      <c r="G29" s="1">
        <f>'08JEN BB'!Q55</f>
        <v>7093.9161157642411</v>
      </c>
      <c r="H29" s="1">
        <f>'08JEN BB'!R55</f>
        <v>7019.9652068202831</v>
      </c>
      <c r="I29" s="1">
        <f>'08JEN BB'!S55</f>
        <v>7782.5443325721617</v>
      </c>
      <c r="J29" s="1">
        <f>'08JEN BB'!T55</f>
        <v>8428.5866174714774</v>
      </c>
    </row>
    <row r="30" spans="1:27" x14ac:dyDescent="0.25">
      <c r="A30" s="2" t="s">
        <v>11</v>
      </c>
      <c r="B30" s="1">
        <f>'09PCR BB'!L55</f>
        <v>9740.835377478099</v>
      </c>
      <c r="C30" s="1">
        <f>'09PCR BB'!M55</f>
        <v>9429.9207042260532</v>
      </c>
      <c r="D30" s="1">
        <f>'09PCR BB'!N55</f>
        <v>13280.439859539936</v>
      </c>
      <c r="E30" s="1">
        <f>'09PCR BB'!O55</f>
        <v>10697.147071301428</v>
      </c>
      <c r="F30" s="1">
        <f>'09PCR BB'!P55</f>
        <v>16077.589658551944</v>
      </c>
      <c r="G30" s="1">
        <f>'09PCR BB'!Q55</f>
        <v>14571.308938229871</v>
      </c>
      <c r="H30" s="1">
        <f>'09PCR BB'!R55</f>
        <v>13698.384486286297</v>
      </c>
      <c r="I30" s="1">
        <f>'09PCR BB'!S55</f>
        <v>14966.053736525435</v>
      </c>
      <c r="J30" s="1">
        <f>'09PCR BB'!T55</f>
        <v>15528.451128793709</v>
      </c>
    </row>
    <row r="31" spans="1:27" x14ac:dyDescent="0.25">
      <c r="A31" s="2" t="s">
        <v>12</v>
      </c>
      <c r="B31" s="1">
        <f>'10SAP BB'!L55</f>
        <v>8665.7083699422583</v>
      </c>
      <c r="C31" s="1">
        <f>'10SAP BB'!M55</f>
        <v>9490.4209431544496</v>
      </c>
      <c r="D31" s="1">
        <f>'10SAP BB'!N55</f>
        <v>8208.5860791495434</v>
      </c>
      <c r="E31" s="1">
        <f>'10SAP BB'!O55</f>
        <v>11963.127595473761</v>
      </c>
      <c r="F31" s="1">
        <f>'10SAP BB'!P55</f>
        <v>11319.090542878594</v>
      </c>
      <c r="G31" s="1">
        <f>'10SAP BB'!Q55</f>
        <v>12823.69460471518</v>
      </c>
      <c r="H31" s="1">
        <f>'10SAP BB'!R55</f>
        <v>16353.237900320724</v>
      </c>
      <c r="I31" s="1">
        <f>'10SAP BB'!S55</f>
        <v>13515.84103451036</v>
      </c>
      <c r="J31" s="1">
        <f>'10SAP BB'!T55</f>
        <v>11707.168146875269</v>
      </c>
    </row>
    <row r="32" spans="1:27" x14ac:dyDescent="0.25">
      <c r="A32" s="2" t="s">
        <v>13</v>
      </c>
      <c r="B32" s="1">
        <f>'11SPD BB'!L55</f>
        <v>4253.3911869061294</v>
      </c>
      <c r="C32" s="1">
        <f>'11SPD BB'!M55</f>
        <v>4303.5157924005152</v>
      </c>
      <c r="D32" s="1">
        <f>'11SPD BB'!N55</f>
        <v>6623.3859150554372</v>
      </c>
      <c r="E32" s="1">
        <f>'11SPD BB'!O55</f>
        <v>5682.1282330691574</v>
      </c>
      <c r="F32" s="1">
        <f>'11SPD BB'!P55</f>
        <v>9470.9037577289564</v>
      </c>
      <c r="G32" s="1">
        <f>'11SPD BB'!Q55</f>
        <v>7279.4323663404739</v>
      </c>
      <c r="H32" s="1">
        <f>'11SPD BB'!R55</f>
        <v>7405.8263845410656</v>
      </c>
      <c r="I32" s="1">
        <f>'11SPD BB'!S55</f>
        <v>8845.4200858158383</v>
      </c>
      <c r="J32" s="1">
        <f>'11SPD BB'!T55</f>
        <v>11440.595445830235</v>
      </c>
    </row>
    <row r="33" spans="1:10" x14ac:dyDescent="0.25">
      <c r="A33" s="2" t="s">
        <v>14</v>
      </c>
      <c r="B33" s="1">
        <f>'12TND BB'!L55</f>
        <v>510.83409581393613</v>
      </c>
      <c r="C33" s="1">
        <f>'12TND BB'!M55</f>
        <v>687.01245203878204</v>
      </c>
      <c r="D33" s="1">
        <f>'12TND BB'!N55</f>
        <v>731.36241857156961</v>
      </c>
      <c r="E33" s="1">
        <f>'12TND BB'!O55</f>
        <v>785.15070318545543</v>
      </c>
      <c r="F33" s="1">
        <f>'12TND BB'!P55</f>
        <v>907.44226926805925</v>
      </c>
      <c r="G33" s="1">
        <f>'12TND BB'!Q55</f>
        <v>933.03376636931728</v>
      </c>
      <c r="H33" s="1">
        <f>'12TND BB'!R55</f>
        <v>850.07148069580137</v>
      </c>
      <c r="I33" s="1">
        <f>'12TND BB'!S55</f>
        <v>1015.9332275223329</v>
      </c>
      <c r="J33" s="1">
        <f>'12TND BB'!T55</f>
        <v>872.11208851769061</v>
      </c>
    </row>
    <row r="34" spans="1:10" x14ac:dyDescent="0.25">
      <c r="A34" s="2" t="s">
        <v>15</v>
      </c>
      <c r="B34" s="1">
        <f>'13UED BB'!L55</f>
        <v>9341.3294187805877</v>
      </c>
      <c r="C34" s="1">
        <f>'13UED BB'!M55</f>
        <v>9239.2668682199546</v>
      </c>
      <c r="D34" s="1">
        <f>'13UED BB'!N55</f>
        <v>15387.774643071507</v>
      </c>
      <c r="E34" s="1">
        <f>'13UED BB'!O55</f>
        <v>11452.413986480871</v>
      </c>
      <c r="F34" s="1">
        <f>'13UED BB'!P55</f>
        <v>20006.89798831963</v>
      </c>
      <c r="G34" s="1">
        <f>'13UED BB'!Q55</f>
        <v>24476.03887052018</v>
      </c>
      <c r="H34" s="1">
        <f>'13UED BB'!R55</f>
        <v>22295.960929659694</v>
      </c>
      <c r="I34" s="1">
        <f>'13UED BB'!S55</f>
        <v>24635.800185057793</v>
      </c>
      <c r="J34" s="1">
        <f>'13UED BB'!T55</f>
        <v>24848.856854004571</v>
      </c>
    </row>
    <row r="35" spans="1:10" x14ac:dyDescent="0.25">
      <c r="I35" s="49"/>
      <c r="J35" s="49"/>
    </row>
    <row r="36" spans="1:10" x14ac:dyDescent="0.25">
      <c r="B36" t="s">
        <v>121</v>
      </c>
    </row>
    <row r="37" spans="1:10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</row>
    <row r="38" spans="1:10" x14ac:dyDescent="0.25">
      <c r="A38" s="2" t="s">
        <v>3</v>
      </c>
      <c r="B38" s="1">
        <f>'01ACT BB'!V55</f>
        <v>18103.714338722104</v>
      </c>
      <c r="C38" s="1">
        <f>'01ACT BB'!W55</f>
        <v>16319.635152835404</v>
      </c>
      <c r="D38" s="1">
        <f>'01ACT BB'!X55</f>
        <v>21021.371086572217</v>
      </c>
      <c r="E38" s="1">
        <f>'01ACT BB'!Y55</f>
        <v>18983.451741708941</v>
      </c>
      <c r="F38" s="1">
        <f>'01ACT BB'!Z55</f>
        <v>25724.448881862954</v>
      </c>
      <c r="G38" s="1">
        <f>'01ACT BB'!AA55</f>
        <v>25611.977680111508</v>
      </c>
      <c r="H38" s="1">
        <f>'01ACT BB'!AB55</f>
        <v>25143.22105090283</v>
      </c>
      <c r="I38" s="1">
        <f>'01ACT BB'!AC55</f>
        <v>27391.943373887556</v>
      </c>
      <c r="J38" s="1">
        <f>'01ACT BB'!AD55</f>
        <v>22710.243771402063</v>
      </c>
    </row>
    <row r="39" spans="1:10" x14ac:dyDescent="0.25">
      <c r="A39" s="2" t="s">
        <v>4</v>
      </c>
      <c r="B39" s="1">
        <f>'02AGD BB'!V55</f>
        <v>99277.492408302991</v>
      </c>
      <c r="C39" s="1">
        <f>'02AGD BB'!W55</f>
        <v>92683.197150640874</v>
      </c>
      <c r="D39" s="1">
        <f>'02AGD BB'!X55</f>
        <v>131753.1708150731</v>
      </c>
      <c r="E39" s="1">
        <f>'02AGD BB'!Y55</f>
        <v>126868.64148208397</v>
      </c>
      <c r="F39" s="1">
        <f>'02AGD BB'!Z55</f>
        <v>182743.77685449499</v>
      </c>
      <c r="G39" s="1">
        <f>'02AGD BB'!AA55</f>
        <v>191281.81829484453</v>
      </c>
      <c r="H39" s="1">
        <f>'02AGD BB'!AB55</f>
        <v>206403.14512316432</v>
      </c>
      <c r="I39" s="1">
        <f>'02AGD BB'!AC55</f>
        <v>243496.51723939864</v>
      </c>
      <c r="J39" s="1">
        <f>'02AGD BB'!AD55</f>
        <v>206817.13773010156</v>
      </c>
    </row>
    <row r="40" spans="1:10" x14ac:dyDescent="0.25">
      <c r="A40" s="2" t="s">
        <v>5</v>
      </c>
      <c r="B40" s="1">
        <f>'03CIT BB'!V55</f>
        <v>37818.242642165169</v>
      </c>
      <c r="C40" s="1">
        <f>'03CIT BB'!W55</f>
        <v>36930.388674036869</v>
      </c>
      <c r="D40" s="1">
        <f>'03CIT BB'!X55</f>
        <v>53065.266711380842</v>
      </c>
      <c r="E40" s="1">
        <f>'03CIT BB'!Y55</f>
        <v>42664.815945532799</v>
      </c>
      <c r="F40" s="1">
        <f>'03CIT BB'!Z55</f>
        <v>65990.335595278768</v>
      </c>
      <c r="G40" s="1">
        <f>'03CIT BB'!AA55</f>
        <v>63776.725758215201</v>
      </c>
      <c r="H40" s="1">
        <f>'03CIT BB'!AB55</f>
        <v>60255.60805317331</v>
      </c>
      <c r="I40" s="1">
        <f>'03CIT BB'!AC55</f>
        <v>63745.206354722839</v>
      </c>
      <c r="J40" s="1">
        <f>'03CIT BB'!AD55</f>
        <v>64655.506578503475</v>
      </c>
    </row>
    <row r="41" spans="1:10" x14ac:dyDescent="0.25">
      <c r="A41" s="2" t="s">
        <v>6</v>
      </c>
      <c r="B41" s="1">
        <f>'04END BB'!V55</f>
        <v>65237.176252413665</v>
      </c>
      <c r="C41" s="1">
        <f>'04END BB'!W55</f>
        <v>60488.615752830658</v>
      </c>
      <c r="D41" s="1">
        <f>'04END BB'!X55</f>
        <v>81074.410345399723</v>
      </c>
      <c r="E41" s="1">
        <f>'04END BB'!Y55</f>
        <v>74498.437484388487</v>
      </c>
      <c r="F41" s="1">
        <f>'04END BB'!Z55</f>
        <v>103288.20289001767</v>
      </c>
      <c r="G41" s="1">
        <f>'04END BB'!AA55</f>
        <v>103297.18863697184</v>
      </c>
      <c r="H41" s="1">
        <f>'04END BB'!AB55</f>
        <v>111641.44792038291</v>
      </c>
      <c r="I41" s="1">
        <f>'04END BB'!AC55</f>
        <v>117827.91225374403</v>
      </c>
      <c r="J41" s="1">
        <f>'04END BB'!AD55</f>
        <v>96338.529677638682</v>
      </c>
    </row>
    <row r="42" spans="1:10" x14ac:dyDescent="0.25">
      <c r="A42" s="2" t="s">
        <v>7</v>
      </c>
      <c r="B42" s="1">
        <f>'05ENX BB'!V55</f>
        <v>61195.806665945973</v>
      </c>
      <c r="C42" s="1">
        <f>'05ENX BB'!W55</f>
        <v>72044.772538685284</v>
      </c>
      <c r="D42" s="1">
        <f>'05ENX BB'!X55</f>
        <v>63065.396601377477</v>
      </c>
      <c r="E42" s="1">
        <f>'05ENX BB'!Y55</f>
        <v>102854.34050353116</v>
      </c>
      <c r="F42" s="1">
        <f>'05ENX BB'!Z55</f>
        <v>96130.129764124868</v>
      </c>
      <c r="G42" s="1">
        <f>'05ENX BB'!AA55</f>
        <v>111703.70151413919</v>
      </c>
      <c r="H42" s="1">
        <f>'05ENX BB'!AB55</f>
        <v>149440.28428936051</v>
      </c>
      <c r="I42" s="1">
        <f>'05ENX BB'!AC55</f>
        <v>116789.47400314698</v>
      </c>
      <c r="J42" s="1">
        <f>'05ENX BB'!AD55</f>
        <v>102617.10457730101</v>
      </c>
    </row>
    <row r="43" spans="1:10" x14ac:dyDescent="0.25">
      <c r="A43" s="2" t="s">
        <v>8</v>
      </c>
      <c r="B43" s="1">
        <f>'06ERG BB'!V55</f>
        <v>17818.426329823473</v>
      </c>
      <c r="C43" s="1">
        <f>'06ERG BB'!W55</f>
        <v>18167.137140976178</v>
      </c>
      <c r="D43" s="1">
        <f>'06ERG BB'!X55</f>
        <v>17014.859120009496</v>
      </c>
      <c r="E43" s="1">
        <f>'06ERG BB'!Y55</f>
        <v>29192.009893018338</v>
      </c>
      <c r="F43" s="1">
        <f>'06ERG BB'!Z55</f>
        <v>27571.275180595083</v>
      </c>
      <c r="G43" s="1">
        <f>'06ERG BB'!AA55</f>
        <v>34309.699353380813</v>
      </c>
      <c r="H43" s="1">
        <f>'06ERG BB'!AB55</f>
        <v>46631.82123967466</v>
      </c>
      <c r="I43" s="1">
        <f>'06ERG BB'!AC55</f>
        <v>37156.963902579068</v>
      </c>
      <c r="J43" s="1">
        <f>'06ERG BB'!AD55</f>
        <v>31494.116081200518</v>
      </c>
    </row>
    <row r="44" spans="1:10" x14ac:dyDescent="0.25">
      <c r="A44" s="2" t="s">
        <v>9</v>
      </c>
      <c r="B44" s="1">
        <f>'07ESS BB'!V55</f>
        <v>17897.846423739829</v>
      </c>
      <c r="C44" s="1">
        <f>'07ESS BB'!W55</f>
        <v>16581.300276927141</v>
      </c>
      <c r="D44" s="1">
        <f>'07ESS BB'!X55</f>
        <v>21168.413444969789</v>
      </c>
      <c r="E44" s="1">
        <f>'07ESS BB'!Y55</f>
        <v>20840.307560573005</v>
      </c>
      <c r="F44" s="1">
        <f>'07ESS BB'!Z55</f>
        <v>31344.671804345122</v>
      </c>
      <c r="G44" s="1">
        <f>'07ESS BB'!AA55</f>
        <v>41071.063881341222</v>
      </c>
      <c r="H44" s="1">
        <f>'07ESS BB'!AB55</f>
        <v>41863.180437818017</v>
      </c>
      <c r="I44" s="1">
        <f>'07ESS BB'!AC55</f>
        <v>45405.055945248583</v>
      </c>
      <c r="J44" s="1">
        <f>'07ESS BB'!AD55</f>
        <v>37266.311487469415</v>
      </c>
    </row>
    <row r="45" spans="1:10" x14ac:dyDescent="0.25">
      <c r="A45" s="2" t="s">
        <v>10</v>
      </c>
      <c r="B45" s="1">
        <f>'08JEN BB'!V55</f>
        <v>2212.3852778658538</v>
      </c>
      <c r="C45" s="1">
        <f>'08JEN BB'!W55</f>
        <v>2109.5648523340487</v>
      </c>
      <c r="D45" s="1">
        <f>'08JEN BB'!X55</f>
        <v>2950.8911556652515</v>
      </c>
      <c r="E45" s="1">
        <f>'08JEN BB'!Y55</f>
        <v>2327.5696373812448</v>
      </c>
      <c r="F45" s="1">
        <f>'08JEN BB'!Z55</f>
        <v>3433.3698951352226</v>
      </c>
      <c r="G45" s="1">
        <f>'08JEN BB'!AA55</f>
        <v>3211.2040354252777</v>
      </c>
      <c r="H45" s="1">
        <f>'08JEN BB'!AB55</f>
        <v>3139.5322968331966</v>
      </c>
      <c r="I45" s="1">
        <f>'08JEN BB'!AC55</f>
        <v>3360.724674428242</v>
      </c>
      <c r="J45" s="1">
        <f>'08JEN BB'!AD55</f>
        <v>3513.8014484197492</v>
      </c>
    </row>
    <row r="46" spans="1:10" x14ac:dyDescent="0.25">
      <c r="A46" s="2" t="s">
        <v>11</v>
      </c>
      <c r="B46" s="1">
        <f>'09PCR BB'!V55</f>
        <v>29022.983431240707</v>
      </c>
      <c r="C46" s="1">
        <f>'09PCR BB'!W55</f>
        <v>28096.607914086653</v>
      </c>
      <c r="D46" s="1">
        <f>'09PCR BB'!X55</f>
        <v>39569.294733611052</v>
      </c>
      <c r="E46" s="1">
        <f>'09PCR BB'!Y55</f>
        <v>31872.330265405362</v>
      </c>
      <c r="F46" s="1">
        <f>'09PCR BB'!Z55</f>
        <v>47903.449775295114</v>
      </c>
      <c r="G46" s="1">
        <f>'09PCR BB'!AA55</f>
        <v>43415.460943271239</v>
      </c>
      <c r="H46" s="1">
        <f>'09PCR BB'!AB55</f>
        <v>40814.567803853213</v>
      </c>
      <c r="I46" s="1">
        <f>'09PCR BB'!AC55</f>
        <v>44591.609733034165</v>
      </c>
      <c r="J46" s="1">
        <f>'09PCR BB'!AD55</f>
        <v>46267.282256492908</v>
      </c>
    </row>
    <row r="47" spans="1:10" x14ac:dyDescent="0.25">
      <c r="A47" s="2" t="s">
        <v>12</v>
      </c>
      <c r="B47" s="1">
        <f>'10SAP BB'!V55</f>
        <v>88122.328053770747</v>
      </c>
      <c r="C47" s="1">
        <f>'10SAP BB'!W55</f>
        <v>92929.973294983749</v>
      </c>
      <c r="D47" s="1">
        <f>'10SAP BB'!X55</f>
        <v>81033.628644337135</v>
      </c>
      <c r="E47" s="1">
        <f>'10SAP BB'!Y55</f>
        <v>110772.49606172086</v>
      </c>
      <c r="F47" s="1">
        <f>'10SAP BB'!Z55</f>
        <v>101163.73697343958</v>
      </c>
      <c r="G47" s="1">
        <f>'10SAP BB'!AA55</f>
        <v>100271.34949547685</v>
      </c>
      <c r="H47" s="1">
        <f>'10SAP BB'!AB55</f>
        <v>118492.90964515058</v>
      </c>
      <c r="I47" s="1">
        <f>'10SAP BB'!AC55</f>
        <v>99303.489018342079</v>
      </c>
      <c r="J47" s="1">
        <f>'10SAP BB'!AD55</f>
        <v>89397.421726238666</v>
      </c>
    </row>
    <row r="48" spans="1:10" x14ac:dyDescent="0.25">
      <c r="A48" s="2" t="s">
        <v>13</v>
      </c>
      <c r="B48" s="1">
        <f>'11SPD BB'!V55</f>
        <v>28351.326596176292</v>
      </c>
      <c r="C48" s="1">
        <f>'11SPD BB'!W55</f>
        <v>27752.6179912958</v>
      </c>
      <c r="D48" s="1">
        <f>'11SPD BB'!X55</f>
        <v>43056.120443364161</v>
      </c>
      <c r="E48" s="1">
        <f>'11SPD BB'!Y55</f>
        <v>34423.513101329168</v>
      </c>
      <c r="F48" s="1">
        <f>'11SPD BB'!Z55</f>
        <v>58398.202539280035</v>
      </c>
      <c r="G48" s="1">
        <f>'11SPD BB'!AA55</f>
        <v>60632.232545164981</v>
      </c>
      <c r="H48" s="1">
        <f>'11SPD BB'!AB55</f>
        <v>57276.758874263469</v>
      </c>
      <c r="I48" s="1">
        <f>'11SPD BB'!AC55</f>
        <v>61985.491650897813</v>
      </c>
      <c r="J48" s="1">
        <f>'11SPD BB'!AD55</f>
        <v>61720.802155018238</v>
      </c>
    </row>
    <row r="49" spans="1:10" x14ac:dyDescent="0.25">
      <c r="A49" s="2" t="s">
        <v>14</v>
      </c>
      <c r="B49" s="1">
        <f>'12TND BB'!V55</f>
        <v>15845.348649162679</v>
      </c>
      <c r="C49" s="1">
        <f>'12TND BB'!W55</f>
        <v>17651.625826653737</v>
      </c>
      <c r="D49" s="1">
        <f>'12TND BB'!X55</f>
        <v>17417.910782407849</v>
      </c>
      <c r="E49" s="1">
        <f>'12TND BB'!Y55</f>
        <v>20259.21940740796</v>
      </c>
      <c r="F49" s="1">
        <f>'12TND BB'!Z55</f>
        <v>25604.669626306164</v>
      </c>
      <c r="G49" s="1">
        <f>'12TND BB'!AA55</f>
        <v>28735.275085782745</v>
      </c>
      <c r="H49" s="1">
        <f>'12TND BB'!AB55</f>
        <v>27467.496169848866</v>
      </c>
      <c r="I49" s="1">
        <f>'12TND BB'!AC55</f>
        <v>31762.100651970806</v>
      </c>
      <c r="J49" s="1">
        <f>'12TND BB'!AD55</f>
        <v>24243.168177038573</v>
      </c>
    </row>
    <row r="50" spans="1:10" x14ac:dyDescent="0.25">
      <c r="A50" s="2" t="s">
        <v>15</v>
      </c>
      <c r="B50" s="1">
        <f>'13UED BB'!V55</f>
        <v>16882.824163608773</v>
      </c>
      <c r="C50" s="1">
        <f>'13UED BB'!W55</f>
        <v>16207.892725824167</v>
      </c>
      <c r="D50" s="1">
        <f>'13UED BB'!X55</f>
        <v>23967.396840871454</v>
      </c>
      <c r="E50" s="1">
        <f>'13UED BB'!Y55</f>
        <v>18577.647988527693</v>
      </c>
      <c r="F50" s="1">
        <f>'13UED BB'!Z55</f>
        <v>29999.274316188636</v>
      </c>
      <c r="G50" s="1">
        <f>'13UED BB'!AA55</f>
        <v>28627.452882565278</v>
      </c>
      <c r="H50" s="1">
        <f>'13UED BB'!AB55</f>
        <v>27133.600883262799</v>
      </c>
      <c r="I50" s="1">
        <f>'13UED BB'!AC55</f>
        <v>29422.017748949056</v>
      </c>
      <c r="J50" s="1">
        <f>'13UED BB'!AD55</f>
        <v>30593.816562850268</v>
      </c>
    </row>
    <row r="51" spans="1:10" x14ac:dyDescent="0.25">
      <c r="I51" s="49"/>
    </row>
    <row r="52" spans="1:10" x14ac:dyDescent="0.25">
      <c r="B52" t="s">
        <v>122</v>
      </c>
    </row>
    <row r="53" spans="1:10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</row>
    <row r="54" spans="1:10" x14ac:dyDescent="0.25">
      <c r="A54" s="2" t="s">
        <v>3</v>
      </c>
      <c r="B54" s="1">
        <f>'01ACT BB'!AF55</f>
        <v>65.878344993364422</v>
      </c>
      <c r="C54" s="1">
        <f>'01ACT BB'!AG55</f>
        <v>57.398902874635979</v>
      </c>
      <c r="D54" s="1">
        <f>'01ACT BB'!AH55</f>
        <v>71.88301139168351</v>
      </c>
      <c r="E54" s="1">
        <f>'01ACT BB'!AI55</f>
        <v>62.369380570105612</v>
      </c>
      <c r="F54" s="1">
        <f>'01ACT BB'!AJ55</f>
        <v>81.061877820719445</v>
      </c>
      <c r="G54" s="1">
        <f>'01ACT BB'!AK55</f>
        <v>77.502898293947084</v>
      </c>
      <c r="H54" s="1">
        <f>'01ACT BB'!AL55</f>
        <v>72.796304254733258</v>
      </c>
      <c r="I54" s="1">
        <f>'01ACT BB'!AM55</f>
        <v>75.678013174307139</v>
      </c>
      <c r="J54" s="1">
        <f>'01ACT BB'!AN55</f>
        <v>67.863121657581544</v>
      </c>
    </row>
    <row r="55" spans="1:10" x14ac:dyDescent="0.25">
      <c r="A55" s="2" t="s">
        <v>4</v>
      </c>
      <c r="B55" s="1">
        <f>'02AGD BB'!AF55</f>
        <v>39854.460089502994</v>
      </c>
      <c r="C55" s="1">
        <f>'02AGD BB'!AG55</f>
        <v>40587.977752793639</v>
      </c>
      <c r="D55" s="1">
        <f>'02AGD BB'!AH55</f>
        <v>46495.843111394621</v>
      </c>
      <c r="E55" s="1">
        <f>'02AGD BB'!AI55</f>
        <v>50970.214714852285</v>
      </c>
      <c r="F55" s="1">
        <f>'02AGD BB'!AJ55</f>
        <v>56343.055611364412</v>
      </c>
      <c r="G55" s="1">
        <f>'02AGD BB'!AK55</f>
        <v>69089.886021961705</v>
      </c>
      <c r="H55" s="1">
        <f>'02AGD BB'!AL55</f>
        <v>87494.818529538694</v>
      </c>
      <c r="I55" s="1">
        <f>'02AGD BB'!AM55</f>
        <v>98792.330555742214</v>
      </c>
      <c r="J55" s="1">
        <f>'02AGD BB'!AN55</f>
        <v>84919.923130110037</v>
      </c>
    </row>
    <row r="56" spans="1:10" x14ac:dyDescent="0.25">
      <c r="A56" s="2" t="s">
        <v>5</v>
      </c>
      <c r="B56" s="1">
        <f>'03CIT BB'!AF55</f>
        <v>7434.6685909618509</v>
      </c>
      <c r="C56" s="1">
        <f>'03CIT BB'!AG55</f>
        <v>7260.125842567596</v>
      </c>
      <c r="D56" s="1">
        <f>'03CIT BB'!AH55</f>
        <v>10432.073098241923</v>
      </c>
      <c r="E56" s="1">
        <f>'03CIT BB'!AI55</f>
        <v>8387.4539081771782</v>
      </c>
      <c r="F56" s="1">
        <f>'03CIT BB'!AJ55</f>
        <v>12973.005647021839</v>
      </c>
      <c r="G56" s="1">
        <f>'03CIT BB'!AK55</f>
        <v>12537.833244010399</v>
      </c>
      <c r="H56" s="1">
        <f>'03CIT BB'!AL55</f>
        <v>11845.618551369784</v>
      </c>
      <c r="I56" s="1">
        <f>'03CIT BB'!AM55</f>
        <v>12531.636860921746</v>
      </c>
      <c r="J56" s="1">
        <f>'03CIT BB'!AN55</f>
        <v>12196.045788144409</v>
      </c>
    </row>
    <row r="57" spans="1:10" x14ac:dyDescent="0.25">
      <c r="A57" s="2" t="s">
        <v>6</v>
      </c>
      <c r="B57" s="1">
        <f>'04END BB'!AF55</f>
        <v>6957.0116373352812</v>
      </c>
      <c r="C57" s="1">
        <f>'04END BB'!AG55</f>
        <v>6614.1480117562578</v>
      </c>
      <c r="D57" s="1">
        <f>'04END BB'!AH55</f>
        <v>8578.4220882082864</v>
      </c>
      <c r="E57" s="1">
        <f>'04END BB'!AI55</f>
        <v>7972.7996504917946</v>
      </c>
      <c r="F57" s="1">
        <f>'04END BB'!AJ55</f>
        <v>9853.8120711973788</v>
      </c>
      <c r="G57" s="1">
        <f>'04END BB'!AK55</f>
        <v>8464.7889331127826</v>
      </c>
      <c r="H57" s="1">
        <f>'04END BB'!AL55</f>
        <v>6622.2391037443513</v>
      </c>
      <c r="I57" s="1">
        <f>'04END BB'!AM55</f>
        <v>6592.4196294016056</v>
      </c>
      <c r="J57" s="1">
        <f>'04END BB'!AN55</f>
        <v>6176.4316527390029</v>
      </c>
    </row>
    <row r="58" spans="1:10" x14ac:dyDescent="0.25">
      <c r="A58" s="2" t="s">
        <v>7</v>
      </c>
      <c r="B58" s="1">
        <f>'05ENX BB'!AF55</f>
        <v>21734.813119965194</v>
      </c>
      <c r="C58" s="1">
        <f>'05ENX BB'!AG55</f>
        <v>26016.164033339737</v>
      </c>
      <c r="D58" s="1">
        <f>'05ENX BB'!AH55</f>
        <v>25285.172302284278</v>
      </c>
      <c r="E58" s="1">
        <f>'05ENX BB'!AI55</f>
        <v>38188.064731810045</v>
      </c>
      <c r="F58" s="1">
        <f>'05ENX BB'!AJ55</f>
        <v>39364.262367259333</v>
      </c>
      <c r="G58" s="1">
        <f>'05ENX BB'!AK55</f>
        <v>47824.405066236191</v>
      </c>
      <c r="H58" s="1">
        <f>'05ENX BB'!AL55</f>
        <v>63028.222653642399</v>
      </c>
      <c r="I58" s="1">
        <f>'05ENX BB'!AM55</f>
        <v>52559.605583289915</v>
      </c>
      <c r="J58" s="1">
        <f>'05ENX BB'!AN55</f>
        <v>45750.553584158813</v>
      </c>
    </row>
    <row r="59" spans="1:10" x14ac:dyDescent="0.25">
      <c r="A59" s="2" t="s">
        <v>8</v>
      </c>
      <c r="B59" s="1">
        <f>'06ERG BB'!AF55</f>
        <v>1651.0022999797279</v>
      </c>
      <c r="C59" s="1">
        <f>'06ERG BB'!AG55</f>
        <v>1711.1335810769697</v>
      </c>
      <c r="D59" s="1">
        <f>'06ERG BB'!AH55</f>
        <v>1740.8113984851</v>
      </c>
      <c r="E59" s="1">
        <f>'06ERG BB'!AI55</f>
        <v>4071.6739362337812</v>
      </c>
      <c r="F59" s="1">
        <f>'06ERG BB'!AJ55</f>
        <v>4152.7635369067375</v>
      </c>
      <c r="G59" s="1">
        <f>'06ERG BB'!AK55</f>
        <v>5977.3162653931267</v>
      </c>
      <c r="H59" s="1">
        <f>'06ERG BB'!AL55</f>
        <v>7453.5763350942289</v>
      </c>
      <c r="I59" s="1">
        <f>'06ERG BB'!AM55</f>
        <v>5997.3697679311645</v>
      </c>
      <c r="J59" s="1">
        <f>'06ERG BB'!AN55</f>
        <v>5091.6218681207183</v>
      </c>
    </row>
    <row r="60" spans="1:10" x14ac:dyDescent="0.25">
      <c r="A60" s="2" t="s">
        <v>9</v>
      </c>
      <c r="B60" s="1">
        <f>'07ESS BB'!AF55</f>
        <v>1242.0485452267578</v>
      </c>
      <c r="C60" s="1">
        <f>'07ESS BB'!AG55</f>
        <v>1095.940964650021</v>
      </c>
      <c r="D60" s="1">
        <f>'07ESS BB'!AH55</f>
        <v>1342.4068566700191</v>
      </c>
      <c r="E60" s="1">
        <f>'07ESS BB'!AI55</f>
        <v>1220.8278858316526</v>
      </c>
      <c r="F60" s="1">
        <f>'07ESS BB'!AJ55</f>
        <v>1621.9722343685103</v>
      </c>
      <c r="G60" s="1">
        <f>'07ESS BB'!AK55</f>
        <v>2431.4608903459466</v>
      </c>
      <c r="H60" s="1">
        <f>'07ESS BB'!AL55</f>
        <v>2267.8747598573568</v>
      </c>
      <c r="I60" s="1">
        <f>'07ESS BB'!AM55</f>
        <v>2277.803364150509</v>
      </c>
      <c r="J60" s="1">
        <f>'07ESS BB'!AN55</f>
        <v>1984.7344985537525</v>
      </c>
    </row>
    <row r="61" spans="1:10" x14ac:dyDescent="0.25">
      <c r="A61" s="2" t="s">
        <v>10</v>
      </c>
      <c r="B61" s="1">
        <f>'08JEN BB'!AF55</f>
        <v>144.8246206422173</v>
      </c>
      <c r="C61" s="1">
        <f>'08JEN BB'!AG55</f>
        <v>146.7627420939497</v>
      </c>
      <c r="D61" s="1">
        <f>'08JEN BB'!AH55</f>
        <v>228.04356752170901</v>
      </c>
      <c r="E61" s="1">
        <f>'08JEN BB'!AI55</f>
        <v>181.82574088618748</v>
      </c>
      <c r="F61" s="1">
        <f>'08JEN BB'!AJ55</f>
        <v>304.54500975166417</v>
      </c>
      <c r="G61" s="1">
        <f>'08JEN BB'!AK55</f>
        <v>272.10905291558515</v>
      </c>
      <c r="H61" s="1">
        <f>'08JEN BB'!AL55</f>
        <v>269.27243750223545</v>
      </c>
      <c r="I61" s="1">
        <f>'08JEN BB'!AM55</f>
        <v>298.52351410016945</v>
      </c>
      <c r="J61" s="1">
        <f>'08JEN BB'!AN55</f>
        <v>289.58438141534947</v>
      </c>
    </row>
    <row r="62" spans="1:10" x14ac:dyDescent="0.25">
      <c r="A62" s="2" t="s">
        <v>11</v>
      </c>
      <c r="B62" s="1">
        <f>'09PCR BB'!AF55</f>
        <v>262.06926181447511</v>
      </c>
      <c r="C62" s="1">
        <f>'09PCR BB'!AG55</f>
        <v>253.70435513564482</v>
      </c>
      <c r="D62" s="1">
        <f>'09PCR BB'!AH55</f>
        <v>357.2994446254811</v>
      </c>
      <c r="E62" s="1">
        <f>'09PCR BB'!AI55</f>
        <v>287.79805097400572</v>
      </c>
      <c r="F62" s="1">
        <f>'09PCR BB'!AJ55</f>
        <v>432.55448740204525</v>
      </c>
      <c r="G62" s="1">
        <f>'09PCR BB'!AK55</f>
        <v>392.02922841112888</v>
      </c>
      <c r="H62" s="1">
        <f>'09PCR BB'!AL55</f>
        <v>368.54390524576763</v>
      </c>
      <c r="I62" s="1">
        <f>'09PCR BB'!AM55</f>
        <v>402.64951649582554</v>
      </c>
      <c r="J62" s="1">
        <f>'09PCR BB'!AN55</f>
        <v>390.99289469272225</v>
      </c>
    </row>
    <row r="63" spans="1:10" x14ac:dyDescent="0.25">
      <c r="A63" s="2" t="s">
        <v>12</v>
      </c>
      <c r="B63" s="1">
        <f>'10SAP BB'!AF55</f>
        <v>1498.6129227805977</v>
      </c>
      <c r="C63" s="1">
        <f>'10SAP BB'!AG55</f>
        <v>1641.2354144492926</v>
      </c>
      <c r="D63" s="1">
        <f>'10SAP BB'!AH55</f>
        <v>1419.5600233489502</v>
      </c>
      <c r="E63" s="1">
        <f>'10SAP BB'!AI55</f>
        <v>2068.8554064010832</v>
      </c>
      <c r="F63" s="1">
        <f>'10SAP BB'!AJ55</f>
        <v>1957.478216151248</v>
      </c>
      <c r="G63" s="1">
        <f>'10SAP BB'!AK55</f>
        <v>2203.3034742073146</v>
      </c>
      <c r="H63" s="1">
        <f>'10SAP BB'!AL55</f>
        <v>2808.6799438018211</v>
      </c>
      <c r="I63" s="1">
        <f>'10SAP BB'!AM55</f>
        <v>2291.667461021028</v>
      </c>
      <c r="J63" s="1">
        <f>'10SAP BB'!AN55</f>
        <v>1995.501107987126</v>
      </c>
    </row>
    <row r="64" spans="1:10" x14ac:dyDescent="0.25">
      <c r="A64" s="2" t="s">
        <v>13</v>
      </c>
      <c r="B64" s="1">
        <f>'11SPD BB'!AF55</f>
        <v>0</v>
      </c>
      <c r="C64" s="1">
        <f>'11SPD BB'!AG55</f>
        <v>0</v>
      </c>
      <c r="D64" s="1">
        <f>'11SPD BB'!AH55</f>
        <v>0</v>
      </c>
      <c r="E64" s="1">
        <f>'11SPD BB'!AI55</f>
        <v>0</v>
      </c>
      <c r="F64" s="1">
        <f>'11SPD BB'!AJ55</f>
        <v>0</v>
      </c>
      <c r="G64" s="1">
        <f>'11SPD BB'!AK55</f>
        <v>0</v>
      </c>
      <c r="H64" s="1">
        <f>'11SPD BB'!AL55</f>
        <v>0</v>
      </c>
      <c r="I64" s="1">
        <f>'11SPD BB'!AM55</f>
        <v>0</v>
      </c>
      <c r="J64" s="1">
        <f>'11SPD BB'!AN55</f>
        <v>0</v>
      </c>
    </row>
    <row r="65" spans="1:10" x14ac:dyDescent="0.25">
      <c r="A65" s="2" t="s">
        <v>14</v>
      </c>
      <c r="B65" s="1">
        <f>'12TND BB'!AF55</f>
        <v>518.16846871243649</v>
      </c>
      <c r="C65" s="1">
        <f>'12TND BB'!AG55</f>
        <v>619.69021170401913</v>
      </c>
      <c r="D65" s="1">
        <f>'12TND BB'!AH55</f>
        <v>628.52700530385528</v>
      </c>
      <c r="E65" s="1">
        <f>'12TND BB'!AI55</f>
        <v>681.91877029057616</v>
      </c>
      <c r="F65" s="1">
        <f>'12TND BB'!AJ55</f>
        <v>808.93649407427688</v>
      </c>
      <c r="G65" s="1">
        <f>'12TND BB'!AK55</f>
        <v>868.55006649538211</v>
      </c>
      <c r="H65" s="1">
        <f>'12TND BB'!AL55</f>
        <v>811.8139893216445</v>
      </c>
      <c r="I65" s="1">
        <f>'12TND BB'!AM55</f>
        <v>919.56359379233845</v>
      </c>
      <c r="J65" s="1">
        <f>'12TND BB'!AN55</f>
        <v>790.80211869104176</v>
      </c>
    </row>
    <row r="66" spans="1:10" x14ac:dyDescent="0.25">
      <c r="A66" s="2" t="s">
        <v>15</v>
      </c>
      <c r="B66" s="1">
        <f>'13UED BB'!AF55</f>
        <v>2494.5452354707572</v>
      </c>
      <c r="C66" s="1">
        <f>'13UED BB'!AG55</f>
        <v>2466.8742565215525</v>
      </c>
      <c r="D66" s="1">
        <f>'13UED BB'!AH55</f>
        <v>4106.6914408663879</v>
      </c>
      <c r="E66" s="1">
        <f>'13UED BB'!AI55</f>
        <v>3056.6613886422629</v>
      </c>
      <c r="F66" s="1">
        <f>'13UED BB'!AJ55</f>
        <v>5338.1463497532459</v>
      </c>
      <c r="G66" s="1">
        <f>'13UED BB'!AK55</f>
        <v>6529.7047991072213</v>
      </c>
      <c r="H66" s="1">
        <f>'13UED BB'!AL55</f>
        <v>5947.6460402865414</v>
      </c>
      <c r="I66" s="1">
        <f>'13UED BB'!AM55</f>
        <v>6571.0382129719746</v>
      </c>
      <c r="J66" s="1">
        <f>'13UED BB'!AN55</f>
        <v>6396.9217491038326</v>
      </c>
    </row>
    <row r="67" spans="1:10" x14ac:dyDescent="0.25">
      <c r="I67" s="49"/>
      <c r="J67" s="49"/>
    </row>
    <row r="68" spans="1:10" x14ac:dyDescent="0.25">
      <c r="B68" t="s">
        <v>2</v>
      </c>
    </row>
    <row r="69" spans="1:10" x14ac:dyDescent="0.25">
      <c r="B69" s="3">
        <v>2006</v>
      </c>
      <c r="C69" s="3">
        <v>2007</v>
      </c>
      <c r="D69" s="3">
        <v>2008</v>
      </c>
      <c r="E69" s="3">
        <v>2009</v>
      </c>
      <c r="F69" s="3">
        <v>2010</v>
      </c>
      <c r="G69" s="3">
        <v>2011</v>
      </c>
      <c r="H69" s="3">
        <v>2012</v>
      </c>
      <c r="I69" s="3">
        <v>2013</v>
      </c>
      <c r="J69" s="3">
        <v>2014</v>
      </c>
    </row>
    <row r="70" spans="1:10" x14ac:dyDescent="0.25">
      <c r="A70" s="2" t="s">
        <v>3</v>
      </c>
      <c r="B70" s="1">
        <f>'01ACT BB'!AP55</f>
        <v>16057.138123506351</v>
      </c>
      <c r="C70" s="1">
        <f>'01ACT BB'!AQ55</f>
        <v>14728.853852961314</v>
      </c>
      <c r="D70" s="1">
        <f>'01ACT BB'!AR55</f>
        <v>18412.321461500724</v>
      </c>
      <c r="E70" s="1">
        <f>'01ACT BB'!AS55</f>
        <v>17069.780127558319</v>
      </c>
      <c r="F70" s="1">
        <f>'01ACT BB'!AT55</f>
        <v>22244.294645624737</v>
      </c>
      <c r="G70" s="1">
        <f>'01ACT BB'!AU55</f>
        <v>22918.232573926362</v>
      </c>
      <c r="H70" s="1">
        <f>'01ACT BB'!AV55</f>
        <v>23498.386861290557</v>
      </c>
      <c r="I70" s="1">
        <f>'01ACT BB'!AW55</f>
        <v>26814.185357583869</v>
      </c>
      <c r="J70" s="1">
        <f>'01ACT BB'!AX55</f>
        <v>23654.567857129103</v>
      </c>
    </row>
    <row r="71" spans="1:10" x14ac:dyDescent="0.25">
      <c r="A71" s="2" t="s">
        <v>4</v>
      </c>
      <c r="B71" s="1">
        <f>'02AGD BB'!AP55</f>
        <v>192451.72373184425</v>
      </c>
      <c r="C71" s="1">
        <f>'02AGD BB'!AQ55</f>
        <v>190636.01257281803</v>
      </c>
      <c r="D71" s="1">
        <f>'02AGD BB'!AR55</f>
        <v>248320.38743705567</v>
      </c>
      <c r="E71" s="1">
        <f>'02AGD BB'!AS55</f>
        <v>262070.22872437467</v>
      </c>
      <c r="F71" s="1">
        <f>'02AGD BB'!AT55</f>
        <v>351302.10029942181</v>
      </c>
      <c r="G71" s="1">
        <f>'02AGD BB'!AU55</f>
        <v>390627.47093570692</v>
      </c>
      <c r="H71" s="1">
        <f>'02AGD BB'!AV55</f>
        <v>439471.53121451498</v>
      </c>
      <c r="I71" s="1">
        <f>'02AGD BB'!AW55</f>
        <v>487342.78751773067</v>
      </c>
      <c r="J71" s="1">
        <f>'02AGD BB'!AX55</f>
        <v>410503.28216506686</v>
      </c>
    </row>
    <row r="72" spans="1:10" x14ac:dyDescent="0.25">
      <c r="A72" s="2" t="s">
        <v>5</v>
      </c>
      <c r="B72" s="1">
        <f>'03CIT BB'!AP55</f>
        <v>16085.275923687261</v>
      </c>
      <c r="C72" s="1">
        <f>'03CIT BB'!AQ55</f>
        <v>15707.643991066434</v>
      </c>
      <c r="D72" s="1">
        <f>'03CIT BB'!AR55</f>
        <v>22570.309918762239</v>
      </c>
      <c r="E72" s="1">
        <f>'03CIT BB'!AS55</f>
        <v>18146.674429341921</v>
      </c>
      <c r="F72" s="1">
        <f>'03CIT BB'!AT55</f>
        <v>28067.74408822738</v>
      </c>
      <c r="G72" s="1">
        <f>'03CIT BB'!AU55</f>
        <v>27126.226912152757</v>
      </c>
      <c r="H72" s="1">
        <f>'03CIT BB'!AV55</f>
        <v>25628.585935513853</v>
      </c>
      <c r="I72" s="1">
        <f>'03CIT BB'!AW55</f>
        <v>27112.820728610019</v>
      </c>
      <c r="J72" s="1">
        <f>'03CIT BB'!AX55</f>
        <v>27499.999752539094</v>
      </c>
    </row>
    <row r="73" spans="1:10" x14ac:dyDescent="0.25">
      <c r="A73" s="2" t="s">
        <v>6</v>
      </c>
      <c r="B73" s="1">
        <f>'04END BB'!AP55</f>
        <v>87607.952121790993</v>
      </c>
      <c r="C73" s="1">
        <f>'04END BB'!AQ55</f>
        <v>88428.930466656195</v>
      </c>
      <c r="D73" s="1">
        <f>'04END BB'!AR55</f>
        <v>126837.95314178694</v>
      </c>
      <c r="E73" s="1">
        <f>'04END BB'!AS55</f>
        <v>125805.01886327365</v>
      </c>
      <c r="F73" s="1">
        <f>'04END BB'!AT55</f>
        <v>196865.23558050767</v>
      </c>
      <c r="G73" s="1">
        <f>'04END BB'!AU55</f>
        <v>202798.38093592043</v>
      </c>
      <c r="H73" s="1">
        <f>'04END BB'!AV55</f>
        <v>214136.18020338271</v>
      </c>
      <c r="I73" s="1">
        <f>'04END BB'!AW55</f>
        <v>251632.61997002389</v>
      </c>
      <c r="J73" s="1">
        <f>'04END BB'!AX55</f>
        <v>214725.31596443945</v>
      </c>
    </row>
    <row r="74" spans="1:10" x14ac:dyDescent="0.25">
      <c r="A74" s="2" t="s">
        <v>7</v>
      </c>
      <c r="B74" s="1">
        <f>'05ENX BB'!AP55</f>
        <v>126171.32765095231</v>
      </c>
      <c r="C74" s="1">
        <f>'05ENX BB'!AQ55</f>
        <v>148996.50757770732</v>
      </c>
      <c r="D74" s="1">
        <f>'05ENX BB'!AR55</f>
        <v>136331.54095495056</v>
      </c>
      <c r="E74" s="1">
        <f>'05ENX BB'!AS55</f>
        <v>213382.755151833</v>
      </c>
      <c r="F74" s="1">
        <f>'05ENX BB'!AT55</f>
        <v>213998.87333158619</v>
      </c>
      <c r="G74" s="1">
        <f>'05ENX BB'!AU55</f>
        <v>248873.72827699233</v>
      </c>
      <c r="H74" s="1">
        <f>'05ENX BB'!AV55</f>
        <v>333773.93230732839</v>
      </c>
      <c r="I74" s="1">
        <f>'05ENX BB'!AW55</f>
        <v>280059.47829136869</v>
      </c>
      <c r="J74" s="1">
        <f>'05ENX BB'!AX55</f>
        <v>238194.34188795055</v>
      </c>
    </row>
    <row r="75" spans="1:10" x14ac:dyDescent="0.25">
      <c r="A75" s="2" t="s">
        <v>8</v>
      </c>
      <c r="B75" s="1">
        <f>'06ERG BB'!AP55</f>
        <v>98008.67385107161</v>
      </c>
      <c r="C75" s="1">
        <f>'06ERG BB'!AQ55</f>
        <v>111170.53752023328</v>
      </c>
      <c r="D75" s="1">
        <f>'06ERG BB'!AR55</f>
        <v>101741.92298405716</v>
      </c>
      <c r="E75" s="1">
        <f>'06ERG BB'!AS55</f>
        <v>161602.2765327683</v>
      </c>
      <c r="F75" s="1">
        <f>'06ERG BB'!AT55</f>
        <v>164094.44198348562</v>
      </c>
      <c r="G75" s="1">
        <f>'06ERG BB'!AU55</f>
        <v>184387.45619189821</v>
      </c>
      <c r="H75" s="1">
        <f>'06ERG BB'!AV55</f>
        <v>241013.8583925807</v>
      </c>
      <c r="I75" s="1">
        <f>'06ERG BB'!AW55</f>
        <v>198720.00828272002</v>
      </c>
      <c r="J75" s="1">
        <f>'06ERG BB'!AX55</f>
        <v>173640.96931281971</v>
      </c>
    </row>
    <row r="76" spans="1:10" x14ac:dyDescent="0.25">
      <c r="A76" s="2" t="s">
        <v>9</v>
      </c>
      <c r="B76" s="1">
        <f>'07ESS BB'!AP55</f>
        <v>85506.799831994911</v>
      </c>
      <c r="C76" s="1">
        <f>'07ESS BB'!AQ55</f>
        <v>80576.269060138671</v>
      </c>
      <c r="D76" s="1">
        <f>'07ESS BB'!AR55</f>
        <v>109799.57326209948</v>
      </c>
      <c r="E76" s="1">
        <f>'07ESS BB'!AS55</f>
        <v>108824.60130891336</v>
      </c>
      <c r="F76" s="1">
        <f>'07ESS BB'!AT55</f>
        <v>156247.06717315078</v>
      </c>
      <c r="G76" s="1">
        <f>'07ESS BB'!AU55</f>
        <v>166523.80847975163</v>
      </c>
      <c r="H76" s="1">
        <f>'07ESS BB'!AV55</f>
        <v>168712.93696533932</v>
      </c>
      <c r="I76" s="1">
        <f>'07ESS BB'!AW55</f>
        <v>187533.17337038688</v>
      </c>
      <c r="J76" s="1">
        <f>'07ESS BB'!AX55</f>
        <v>160729.47408100724</v>
      </c>
    </row>
    <row r="77" spans="1:10" x14ac:dyDescent="0.25">
      <c r="A77" s="2" t="s">
        <v>10</v>
      </c>
      <c r="B77" s="1">
        <f>'08JEN BB'!AP55</f>
        <v>5209.0786122320678</v>
      </c>
      <c r="C77" s="1">
        <f>'08JEN BB'!AQ55</f>
        <v>5179.2896236145989</v>
      </c>
      <c r="D77" s="1">
        <f>'08JEN BB'!AR55</f>
        <v>7802.0141841345048</v>
      </c>
      <c r="E77" s="1">
        <f>'08JEN BB'!AS55</f>
        <v>6201.791738462719</v>
      </c>
      <c r="F77" s="1">
        <f>'08JEN BB'!AT55</f>
        <v>10038.069737733525</v>
      </c>
      <c r="G77" s="1">
        <f>'08JEN BB'!AU55</f>
        <v>9076.7782943043076</v>
      </c>
      <c r="H77" s="1">
        <f>'08JEN BB'!AV55</f>
        <v>8953.4580613635098</v>
      </c>
      <c r="I77" s="1">
        <f>'08JEN BB'!AW55</f>
        <v>9836.0193423385444</v>
      </c>
      <c r="J77" s="1">
        <f>'08JEN BB'!AX55</f>
        <v>10557.926992796953</v>
      </c>
    </row>
    <row r="78" spans="1:10" x14ac:dyDescent="0.25">
      <c r="A78" s="2" t="s">
        <v>11</v>
      </c>
      <c r="B78" s="1">
        <f>'09PCR BB'!AP55</f>
        <v>21422.073747673712</v>
      </c>
      <c r="C78" s="1">
        <f>'09PCR BB'!AQ55</f>
        <v>20738.309285845426</v>
      </c>
      <c r="D78" s="1">
        <f>'09PCR BB'!AR55</f>
        <v>29206.38231197228</v>
      </c>
      <c r="E78" s="1">
        <f>'09PCR BB'!AS55</f>
        <v>23525.197231128997</v>
      </c>
      <c r="F78" s="1">
        <f>'09PCR BB'!AT55</f>
        <v>35357.882358494928</v>
      </c>
      <c r="G78" s="1">
        <f>'09PCR BB'!AU55</f>
        <v>32045.265378020642</v>
      </c>
      <c r="H78" s="1">
        <f>'09PCR BB'!AV55</f>
        <v>30125.527361616121</v>
      </c>
      <c r="I78" s="1">
        <f>'09PCR BB'!AW55</f>
        <v>32913.389296853107</v>
      </c>
      <c r="J78" s="1">
        <f>'09PCR BB'!AX55</f>
        <v>34150.21529234483</v>
      </c>
    </row>
    <row r="79" spans="1:10" x14ac:dyDescent="0.25">
      <c r="A79" s="2" t="s">
        <v>12</v>
      </c>
      <c r="B79" s="1">
        <f>'10SAP BB'!AP55</f>
        <v>74280.95354262038</v>
      </c>
      <c r="C79" s="1">
        <f>'10SAP BB'!AQ55</f>
        <v>81413.817208754917</v>
      </c>
      <c r="D79" s="1">
        <f>'10SAP BB'!AR55</f>
        <v>71650.280817287552</v>
      </c>
      <c r="E79" s="1">
        <f>'10SAP BB'!AS55</f>
        <v>102956.06763012795</v>
      </c>
      <c r="F79" s="1">
        <f>'10SAP BB'!AT55</f>
        <v>97818.285815316674</v>
      </c>
      <c r="G79" s="1">
        <f>'10SAP BB'!AU55</f>
        <v>111178.40846352166</v>
      </c>
      <c r="H79" s="1">
        <f>'10SAP BB'!AV55</f>
        <v>143205.10710632364</v>
      </c>
      <c r="I79" s="1">
        <f>'10SAP BB'!AW55</f>
        <v>125904.49848709692</v>
      </c>
      <c r="J79" s="1">
        <f>'10SAP BB'!AX55</f>
        <v>111993.69310684792</v>
      </c>
    </row>
    <row r="80" spans="1:10" x14ac:dyDescent="0.25">
      <c r="A80" s="2" t="s">
        <v>13</v>
      </c>
      <c r="B80" s="1">
        <f>'11SPD BB'!AP55</f>
        <v>22127.783192395513</v>
      </c>
      <c r="C80" s="1">
        <f>'11SPD BB'!AQ55</f>
        <v>21929.67419190787</v>
      </c>
      <c r="D80" s="1">
        <f>'11SPD BB'!AR55</f>
        <v>33919.933791786571</v>
      </c>
      <c r="E80" s="1">
        <f>'11SPD BB'!AS55</f>
        <v>27862.904935215967</v>
      </c>
      <c r="F80" s="1">
        <f>'11SPD BB'!AT55</f>
        <v>46944.060023372876</v>
      </c>
      <c r="G80" s="1">
        <f>'11SPD BB'!AU55</f>
        <v>43827.914472299904</v>
      </c>
      <c r="H80" s="1">
        <f>'11SPD BB'!AV55</f>
        <v>42420.382164078779</v>
      </c>
      <c r="I80" s="1">
        <f>'11SPD BB'!AW55</f>
        <v>47505.668946161903</v>
      </c>
      <c r="J80" s="1">
        <f>'11SPD BB'!AX55</f>
        <v>49180.082835308851</v>
      </c>
    </row>
    <row r="81" spans="1:19" x14ac:dyDescent="0.25">
      <c r="A81" s="2" t="s">
        <v>14</v>
      </c>
      <c r="B81" s="1">
        <f>'12TND BB'!AP55</f>
        <v>15173.101481595582</v>
      </c>
      <c r="C81" s="1">
        <f>'12TND BB'!AQ55</f>
        <v>16939.034769240599</v>
      </c>
      <c r="D81" s="1">
        <f>'12TND BB'!AR55</f>
        <v>16897.876632878892</v>
      </c>
      <c r="E81" s="1">
        <f>'12TND BB'!AS55</f>
        <v>18166.839475899433</v>
      </c>
      <c r="F81" s="1">
        <f>'12TND BB'!AT55</f>
        <v>22175.113053589506</v>
      </c>
      <c r="G81" s="1">
        <f>'12TND BB'!AU55</f>
        <v>24674.173749056379</v>
      </c>
      <c r="H81" s="1">
        <f>'12TND BB'!AV55</f>
        <v>24326.267362131352</v>
      </c>
      <c r="I81" s="1">
        <f>'12TND BB'!AW55</f>
        <v>28082.731434019101</v>
      </c>
      <c r="J81" s="1">
        <f>'12TND BB'!AX55</f>
        <v>23023.122870104064</v>
      </c>
    </row>
    <row r="82" spans="1:19" x14ac:dyDescent="0.25">
      <c r="A82" s="2" t="s">
        <v>15</v>
      </c>
      <c r="B82" s="1">
        <f>'13UED BB'!AP55</f>
        <v>12954.580614232404</v>
      </c>
      <c r="C82" s="1">
        <f>'13UED BB'!AQ55</f>
        <v>12563.004486816311</v>
      </c>
      <c r="D82" s="1">
        <f>'13UED BB'!AR55</f>
        <v>19380.909379977937</v>
      </c>
      <c r="E82" s="1">
        <f>'13UED BB'!AS55</f>
        <v>14801.271047072518</v>
      </c>
      <c r="F82" s="1">
        <f>'13UED BB'!AT55</f>
        <v>24605.815823784094</v>
      </c>
      <c r="G82" s="1">
        <f>'13UED BB'!AU55</f>
        <v>25959.221259022666</v>
      </c>
      <c r="H82" s="1">
        <f>'13UED BB'!AV55</f>
        <v>24184.236132432412</v>
      </c>
      <c r="I82" s="1">
        <f>'13UED BB'!AW55</f>
        <v>26437.217421987971</v>
      </c>
      <c r="J82" s="1">
        <f>'13UED BB'!AX55</f>
        <v>27134.196785755314</v>
      </c>
    </row>
    <row r="83" spans="1:19" x14ac:dyDescent="0.25">
      <c r="K83" s="46"/>
      <c r="L83" s="46"/>
      <c r="M83" s="46"/>
      <c r="N83" s="46"/>
      <c r="O83" s="46"/>
      <c r="P83" s="46"/>
      <c r="Q83" s="46"/>
      <c r="R83" s="46"/>
    </row>
    <row r="84" spans="1:19" x14ac:dyDescent="0.25">
      <c r="B84" t="s">
        <v>21</v>
      </c>
      <c r="K84" s="46"/>
      <c r="L84" s="46"/>
      <c r="M84" s="46"/>
      <c r="N84" s="46"/>
      <c r="O84" s="46"/>
      <c r="P84" s="46"/>
      <c r="Q84" s="46"/>
      <c r="R84" s="46"/>
    </row>
    <row r="85" spans="1:19" x14ac:dyDescent="0.25">
      <c r="B85" s="3">
        <v>2006</v>
      </c>
      <c r="C85" s="3">
        <v>2007</v>
      </c>
      <c r="D85" s="3">
        <v>2008</v>
      </c>
      <c r="E85" s="3">
        <v>2009</v>
      </c>
      <c r="F85" s="3">
        <v>2010</v>
      </c>
      <c r="G85" s="3">
        <v>2011</v>
      </c>
      <c r="H85" s="3">
        <v>2012</v>
      </c>
      <c r="I85" s="3">
        <v>2013</v>
      </c>
      <c r="J85" s="3">
        <v>2014</v>
      </c>
      <c r="K85" s="46"/>
      <c r="L85" s="46"/>
      <c r="M85" s="46"/>
      <c r="N85" s="46"/>
      <c r="O85" s="46"/>
      <c r="P85" s="46"/>
      <c r="Q85" s="46"/>
      <c r="R85" s="46"/>
      <c r="S85" s="46"/>
    </row>
    <row r="86" spans="1:19" x14ac:dyDescent="0.25">
      <c r="A86" s="2" t="s">
        <v>3</v>
      </c>
      <c r="B86" s="1">
        <f>'01ACT BB'!AZ55</f>
        <v>4100.6457124662884</v>
      </c>
      <c r="C86" s="1">
        <f>'01ACT BB'!BA55</f>
        <v>3953.013053609076</v>
      </c>
      <c r="D86" s="1">
        <f>'01ACT BB'!BB55</f>
        <v>4909.7532293474269</v>
      </c>
      <c r="E86" s="1">
        <f>'01ACT BB'!BC55</f>
        <v>5187.6990392573762</v>
      </c>
      <c r="F86" s="1">
        <f>'01ACT BB'!BD55</f>
        <v>5252.5380202391143</v>
      </c>
      <c r="G86" s="1">
        <f>'01ACT BB'!BE55</f>
        <v>7832.6804139410115</v>
      </c>
      <c r="H86" s="1">
        <f>'01ACT BB'!BF55</f>
        <v>9979.3732531711466</v>
      </c>
      <c r="I86" s="1">
        <f>'01ACT BB'!BG55</f>
        <v>11590.622411785123</v>
      </c>
      <c r="J86" s="1">
        <f>'01ACT BB'!BH55</f>
        <v>13349.257939252688</v>
      </c>
      <c r="K86" s="46"/>
      <c r="L86" s="46"/>
      <c r="M86" s="46"/>
      <c r="N86" s="46"/>
      <c r="O86" s="46"/>
      <c r="P86" s="46"/>
      <c r="Q86" s="46"/>
      <c r="R86" s="46"/>
      <c r="S86" s="46"/>
    </row>
    <row r="87" spans="1:19" x14ac:dyDescent="0.25">
      <c r="A87" s="2" t="s">
        <v>4</v>
      </c>
      <c r="B87" s="1">
        <f>'02AGD BB'!AZ55</f>
        <v>71290.151006751679</v>
      </c>
      <c r="C87" s="1">
        <f>'02AGD BB'!BA55</f>
        <v>78548.898349957439</v>
      </c>
      <c r="D87" s="1">
        <f>'02AGD BB'!BB55</f>
        <v>102586.26686267029</v>
      </c>
      <c r="E87" s="1">
        <f>'02AGD BB'!BC55</f>
        <v>121868.65871387451</v>
      </c>
      <c r="F87" s="1">
        <f>'02AGD BB'!BD55</f>
        <v>136660.16989291491</v>
      </c>
      <c r="G87" s="1">
        <f>'02AGD BB'!BE55</f>
        <v>172393.40693502667</v>
      </c>
      <c r="H87" s="1">
        <f>'02AGD BB'!BF55</f>
        <v>215860.05293960834</v>
      </c>
      <c r="I87" s="1">
        <f>'02AGD BB'!BG55</f>
        <v>253964.93409635453</v>
      </c>
      <c r="J87" s="1">
        <f>'02AGD BB'!BH55</f>
        <v>218530.28752879371</v>
      </c>
      <c r="K87" s="46"/>
      <c r="L87" s="46"/>
      <c r="M87" s="46"/>
      <c r="N87" s="46"/>
      <c r="O87" s="46"/>
      <c r="P87" s="46"/>
      <c r="Q87" s="46"/>
      <c r="R87" s="46"/>
      <c r="S87" s="46"/>
    </row>
    <row r="88" spans="1:19" x14ac:dyDescent="0.25">
      <c r="A88" s="2" t="s">
        <v>5</v>
      </c>
      <c r="B88" s="1">
        <f>'03CIT BB'!AZ55</f>
        <v>19548.420757910604</v>
      </c>
      <c r="C88" s="1">
        <f>'03CIT BB'!BA55</f>
        <v>16861.319124274843</v>
      </c>
      <c r="D88" s="1">
        <f>'03CIT BB'!BB55</f>
        <v>16218.575508901013</v>
      </c>
      <c r="E88" s="1">
        <f>'03CIT BB'!BC55</f>
        <v>15075.117992843045</v>
      </c>
      <c r="F88" s="1">
        <f>'03CIT BB'!BD55</f>
        <v>17266.447109170291</v>
      </c>
      <c r="G88" s="1">
        <f>'03CIT BB'!BE55</f>
        <v>5965.4487817463641</v>
      </c>
      <c r="H88" s="1">
        <f>'03CIT BB'!BF55</f>
        <v>6858.5278338857224</v>
      </c>
      <c r="I88" s="1">
        <f>'03CIT BB'!BG55</f>
        <v>8697.9268527383902</v>
      </c>
      <c r="J88" s="1">
        <f>'03CIT BB'!BH55</f>
        <v>10292.227336990009</v>
      </c>
      <c r="K88" s="46"/>
      <c r="L88" s="46"/>
      <c r="M88" s="46"/>
      <c r="N88" s="46"/>
      <c r="O88" s="46"/>
      <c r="P88" s="46"/>
      <c r="Q88" s="46"/>
      <c r="R88" s="46"/>
    </row>
    <row r="89" spans="1:19" x14ac:dyDescent="0.25">
      <c r="A89" s="2" t="s">
        <v>6</v>
      </c>
      <c r="B89" s="1">
        <f>'04END BB'!AZ55</f>
        <v>59722.997234894348</v>
      </c>
      <c r="C89" s="1">
        <f>'04END BB'!BA55</f>
        <v>62999.87724167369</v>
      </c>
      <c r="D89" s="1">
        <f>'04END BB'!BB55</f>
        <v>74209.367635338218</v>
      </c>
      <c r="E89" s="1">
        <f>'04END BB'!BC55</f>
        <v>74287.49994978623</v>
      </c>
      <c r="F89" s="1">
        <f>'04END BB'!BD55</f>
        <v>96273.101250817912</v>
      </c>
      <c r="G89" s="1">
        <f>'04END BB'!BE55</f>
        <v>80569.174288662383</v>
      </c>
      <c r="H89" s="1">
        <f>'04END BB'!BF55</f>
        <v>82201.05765296334</v>
      </c>
      <c r="I89" s="20">
        <f>'04END BB'!BG55</f>
        <v>79006.197744374105</v>
      </c>
      <c r="J89" s="1">
        <f>'04END BB'!BH55</f>
        <v>64514.502834308754</v>
      </c>
      <c r="K89" s="46"/>
      <c r="L89" s="46"/>
      <c r="M89" s="46"/>
      <c r="N89" s="46"/>
      <c r="O89" s="46"/>
      <c r="P89" s="46"/>
      <c r="Q89" s="46"/>
      <c r="R89" s="46"/>
    </row>
    <row r="90" spans="1:19" x14ac:dyDescent="0.25">
      <c r="A90" s="2" t="s">
        <v>7</v>
      </c>
      <c r="B90" s="1">
        <f>'05ENX BB'!AZ55</f>
        <v>89620.522225934226</v>
      </c>
      <c r="C90" s="1">
        <f>'05ENX BB'!BA55</f>
        <v>113027.44247446267</v>
      </c>
      <c r="D90" s="1">
        <f>'05ENX BB'!BB55</f>
        <v>111214.62398257326</v>
      </c>
      <c r="E90" s="1">
        <f>'05ENX BB'!BC55</f>
        <v>119763.21624224461</v>
      </c>
      <c r="F90" s="1">
        <f>'05ENX BB'!BD55</f>
        <v>116463.06940367779</v>
      </c>
      <c r="G90" s="1">
        <f>'05ENX BB'!BE55</f>
        <v>133228.84512912881</v>
      </c>
      <c r="H90" s="1">
        <f>'05ENX BB'!BF55</f>
        <v>144380.8140084472</v>
      </c>
      <c r="I90" s="1">
        <f>'05ENX BB'!BG55</f>
        <v>129844.97606953816</v>
      </c>
      <c r="J90" s="1">
        <f>'05ENX BB'!BH55</f>
        <v>121110.79731534324</v>
      </c>
      <c r="K90" s="46"/>
      <c r="L90" s="46"/>
      <c r="M90" s="46"/>
      <c r="N90" s="46"/>
      <c r="O90" s="46"/>
      <c r="P90" s="46"/>
      <c r="Q90" s="46"/>
      <c r="R90" s="46"/>
    </row>
    <row r="91" spans="1:19" x14ac:dyDescent="0.25">
      <c r="A91" s="2" t="s">
        <v>8</v>
      </c>
      <c r="B91" s="1">
        <f>'06ERG BB'!AZ55</f>
        <v>102117.04732930254</v>
      </c>
      <c r="C91" s="1">
        <f>'06ERG BB'!BA55</f>
        <v>117668.73598387609</v>
      </c>
      <c r="D91" s="1">
        <f>'06ERG BB'!BB55</f>
        <v>107032.27239941667</v>
      </c>
      <c r="E91" s="1">
        <f>'06ERG BB'!BC55</f>
        <v>128615.1308930716</v>
      </c>
      <c r="F91" s="1">
        <f>'06ERG BB'!BD55</f>
        <v>127568.94877582033</v>
      </c>
      <c r="G91" s="1">
        <f>'06ERG BB'!BE55</f>
        <v>145795.50031230575</v>
      </c>
      <c r="H91" s="1">
        <f>'06ERG BB'!BF55</f>
        <v>186505.73039123032</v>
      </c>
      <c r="I91" s="1">
        <f>'06ERG BB'!BG55</f>
        <v>163356.7389783882</v>
      </c>
      <c r="J91" s="1">
        <f>'06ERG BB'!BH55</f>
        <v>150897.58344130704</v>
      </c>
    </row>
    <row r="92" spans="1:19" x14ac:dyDescent="0.25">
      <c r="A92" s="2" t="s">
        <v>9</v>
      </c>
      <c r="B92" s="1">
        <f>'07ESS BB'!AZ55</f>
        <v>67404.867413515429</v>
      </c>
      <c r="C92" s="1">
        <f>'07ESS BB'!BA55</f>
        <v>78719.101592213134</v>
      </c>
      <c r="D92" s="1">
        <f>'07ESS BB'!BB55</f>
        <v>106565.30988616301</v>
      </c>
      <c r="E92" s="1">
        <f>'07ESS BB'!BC55</f>
        <v>119489.14073518652</v>
      </c>
      <c r="F92" s="1">
        <f>'07ESS BB'!BD55</f>
        <v>158827.80698010063</v>
      </c>
      <c r="G92" s="1">
        <f>'07ESS BB'!BE55</f>
        <v>177394.09587541193</v>
      </c>
      <c r="H92" s="1">
        <f>'07ESS BB'!BF55</f>
        <v>131128.51801979417</v>
      </c>
      <c r="I92" s="1">
        <f>'07ESS BB'!BG55</f>
        <v>154726.63738706784</v>
      </c>
      <c r="J92" s="1">
        <f>'07ESS BB'!BH55</f>
        <v>145322.10612775496</v>
      </c>
    </row>
    <row r="93" spans="1:19" x14ac:dyDescent="0.25">
      <c r="A93" s="2" t="s">
        <v>10</v>
      </c>
      <c r="B93" s="1">
        <f>'08JEN BB'!AZ55</f>
        <v>10680.157096108078</v>
      </c>
      <c r="C93" s="1">
        <f>'08JEN BB'!BA55</f>
        <v>11946.25722297096</v>
      </c>
      <c r="D93" s="1">
        <f>'08JEN BB'!BB55</f>
        <v>14356.062649943631</v>
      </c>
      <c r="E93" s="1">
        <f>'08JEN BB'!BC55</f>
        <v>12262.660781968407</v>
      </c>
      <c r="F93" s="1">
        <f>'08JEN BB'!BD55</f>
        <v>16082.950153288599</v>
      </c>
      <c r="G93" s="1">
        <f>'08JEN BB'!BE55</f>
        <v>15749.341408097089</v>
      </c>
      <c r="H93" s="1">
        <f>'08JEN BB'!BF55</f>
        <v>20110.317721214342</v>
      </c>
      <c r="I93" s="1">
        <f>'08JEN BB'!BG55</f>
        <v>27742.58339948054</v>
      </c>
      <c r="J93" s="1">
        <f>'08JEN BB'!BH55</f>
        <v>30727.727942728092</v>
      </c>
    </row>
    <row r="94" spans="1:19" x14ac:dyDescent="0.25">
      <c r="A94" s="2" t="s">
        <v>11</v>
      </c>
      <c r="B94" s="1">
        <f>'09PCR BB'!AZ55</f>
        <v>24997.375840081553</v>
      </c>
      <c r="C94" s="1">
        <f>'09PCR BB'!BA55</f>
        <v>25592.396347356378</v>
      </c>
      <c r="D94" s="1">
        <f>'09PCR BB'!BB55</f>
        <v>33145.345914209334</v>
      </c>
      <c r="E94" s="1">
        <f>'09PCR BB'!BC55</f>
        <v>31610.634135978209</v>
      </c>
      <c r="F94" s="1">
        <f>'09PCR BB'!BD55</f>
        <v>44274.811634935577</v>
      </c>
      <c r="G94" s="1">
        <f>'09PCR BB'!BE55</f>
        <v>43568.453124310399</v>
      </c>
      <c r="H94" s="1">
        <f>'09PCR BB'!BF55</f>
        <v>46875.896621095744</v>
      </c>
      <c r="I94" s="1">
        <f>'09PCR BB'!BG55</f>
        <v>50804.030640128534</v>
      </c>
      <c r="J94" s="1">
        <f>'09PCR BB'!BH55</f>
        <v>53463.928305945425</v>
      </c>
    </row>
    <row r="95" spans="1:19" x14ac:dyDescent="0.25">
      <c r="A95" s="2" t="s">
        <v>12</v>
      </c>
      <c r="B95" s="1">
        <f>'10SAP BB'!AZ55</f>
        <v>38595.510277915491</v>
      </c>
      <c r="C95" s="1">
        <f>'10SAP BB'!BA55</f>
        <v>51771.765883807362</v>
      </c>
      <c r="D95" s="1">
        <f>'10SAP BB'!BB55</f>
        <v>49170.453384856984</v>
      </c>
      <c r="E95" s="1">
        <f>'10SAP BB'!BC55</f>
        <v>64121.910865598496</v>
      </c>
      <c r="F95" s="1">
        <f>'10SAP BB'!BD55</f>
        <v>71629.082195518524</v>
      </c>
      <c r="G95" s="1">
        <f>'10SAP BB'!BE55</f>
        <v>49369.718787970152</v>
      </c>
      <c r="H95" s="1">
        <f>'10SAP BB'!BF55</f>
        <v>65877.581790459284</v>
      </c>
      <c r="I95" s="1">
        <f>'10SAP BB'!BG55</f>
        <v>68841.226666278366</v>
      </c>
      <c r="J95" s="1">
        <f>'10SAP BB'!BH55</f>
        <v>73191.87161290471</v>
      </c>
    </row>
    <row r="96" spans="1:19" x14ac:dyDescent="0.25">
      <c r="A96" s="2" t="s">
        <v>13</v>
      </c>
      <c r="B96" s="1">
        <f>'11SPD BB'!AZ55</f>
        <v>22109.765210259258</v>
      </c>
      <c r="C96" s="1">
        <f>'11SPD BB'!BA55</f>
        <v>26539.331190723649</v>
      </c>
      <c r="D96" s="1">
        <f>'11SPD BB'!BB55</f>
        <v>30807.413594221813</v>
      </c>
      <c r="E96" s="1">
        <f>'11SPD BB'!BC55</f>
        <v>31134.102159490121</v>
      </c>
      <c r="F96" s="1">
        <f>'11SPD BB'!BD55</f>
        <v>35634.175540467724</v>
      </c>
      <c r="G96" s="1">
        <f>'11SPD BB'!BE55</f>
        <v>70492.363939501767</v>
      </c>
      <c r="H96" s="1">
        <f>'11SPD BB'!BF55</f>
        <v>42085.777429815273</v>
      </c>
      <c r="I96" s="1">
        <f>'11SPD BB'!BG55</f>
        <v>53458.438707702684</v>
      </c>
      <c r="J96" s="1">
        <f>'11SPD BB'!BH55</f>
        <v>46609.118997671889</v>
      </c>
    </row>
    <row r="97" spans="1:115" x14ac:dyDescent="0.25">
      <c r="A97" s="2" t="s">
        <v>14</v>
      </c>
      <c r="B97" s="1">
        <f>'12TND BB'!AZ55</f>
        <v>21492.241747728516</v>
      </c>
      <c r="C97" s="1">
        <f>'12TND BB'!BA55</f>
        <v>27599.080648935498</v>
      </c>
      <c r="D97" s="1">
        <f>'12TND BB'!BB55</f>
        <v>25992.489845825163</v>
      </c>
      <c r="E97" s="1">
        <f>'12TND BB'!BC55</f>
        <v>17543.378243631334</v>
      </c>
      <c r="F97" s="1">
        <f>'12TND BB'!BD55</f>
        <v>23858.123670159988</v>
      </c>
      <c r="G97" s="1">
        <f>'12TND BB'!BE55</f>
        <v>28934.889149322749</v>
      </c>
      <c r="H97" s="1">
        <f>'12TND BB'!BF55</f>
        <v>30350.935576717951</v>
      </c>
      <c r="I97" s="1">
        <f>'12TND BB'!BG55</f>
        <v>30377.811063427376</v>
      </c>
      <c r="J97" s="1">
        <f>'12TND BB'!BH55</f>
        <v>28253.651084212772</v>
      </c>
    </row>
    <row r="98" spans="1:115" x14ac:dyDescent="0.25">
      <c r="A98" s="2" t="s">
        <v>15</v>
      </c>
      <c r="B98" s="1">
        <f>'13UED BB'!AZ55</f>
        <v>43419.411332908137</v>
      </c>
      <c r="C98" s="1">
        <f>'13UED BB'!BA55</f>
        <v>41670.550096210369</v>
      </c>
      <c r="D98" s="1">
        <f>'13UED BB'!BB55</f>
        <v>45140.128294327522</v>
      </c>
      <c r="E98" s="1">
        <f>'13UED BB'!BC55</f>
        <v>34005.483178340844</v>
      </c>
      <c r="F98" s="1">
        <f>'13UED BB'!BD55</f>
        <v>31255.653820976451</v>
      </c>
      <c r="G98" s="1">
        <f>'13UED BB'!BE55</f>
        <v>7010.4089494221234</v>
      </c>
      <c r="H98" s="1">
        <f>'13UED BB'!BF55</f>
        <v>22603.034257354073</v>
      </c>
      <c r="I98" s="1">
        <f>'13UED BB'!BG55</f>
        <v>29022.09143554834</v>
      </c>
      <c r="J98" s="1">
        <f>'13UED BB'!BH55</f>
        <v>32285.80247332725</v>
      </c>
    </row>
    <row r="100" spans="1:115" x14ac:dyDescent="0.25">
      <c r="B100" t="s">
        <v>114</v>
      </c>
    </row>
    <row r="101" spans="1:115" x14ac:dyDescent="0.25">
      <c r="B101" s="3">
        <v>2006</v>
      </c>
      <c r="C101" s="3">
        <v>2007</v>
      </c>
      <c r="D101" s="3">
        <v>2008</v>
      </c>
      <c r="E101" s="3">
        <v>2009</v>
      </c>
      <c r="F101" s="3">
        <v>2010</v>
      </c>
      <c r="G101" s="3">
        <v>2011</v>
      </c>
      <c r="H101" s="3">
        <v>2012</v>
      </c>
      <c r="I101" s="3">
        <v>2013</v>
      </c>
      <c r="J101" s="3">
        <v>2014</v>
      </c>
    </row>
    <row r="102" spans="1:115" x14ac:dyDescent="0.25">
      <c r="A102" s="2" t="s">
        <v>3</v>
      </c>
      <c r="B102" s="1">
        <f>B6+B54+B70+B86+B22+B38</f>
        <v>51918.954390346087</v>
      </c>
      <c r="C102" s="1">
        <f t="shared" ref="C102:I103" si="0">C6+C54+C70+C86+C22+C38</f>
        <v>47569.966198310613</v>
      </c>
      <c r="D102" s="1">
        <f t="shared" si="0"/>
        <v>60673.871480747228</v>
      </c>
      <c r="E102" s="1">
        <f t="shared" si="0"/>
        <v>56558.319845972394</v>
      </c>
      <c r="F102" s="1">
        <f t="shared" si="0"/>
        <v>73654.539797367353</v>
      </c>
      <c r="G102" s="1">
        <f t="shared" si="0"/>
        <v>77657.700760646519</v>
      </c>
      <c r="H102" s="1">
        <f t="shared" si="0"/>
        <v>80358.534790064266</v>
      </c>
      <c r="I102" s="1">
        <f t="shared" si="0"/>
        <v>89918.575691453269</v>
      </c>
      <c r="J102" s="1">
        <f t="shared" ref="J102" si="1">J6+J54+J70+J86+J22+J38</f>
        <v>80110.803963424667</v>
      </c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</row>
    <row r="103" spans="1:115" x14ac:dyDescent="0.25">
      <c r="A103" s="2" t="s">
        <v>4</v>
      </c>
      <c r="B103" s="1">
        <f>B7+B55+B71+B87+B23+B39</f>
        <v>483970.10996419098</v>
      </c>
      <c r="C103" s="1">
        <f t="shared" si="0"/>
        <v>480341.29228822631</v>
      </c>
      <c r="D103" s="1">
        <f t="shared" si="0"/>
        <v>634390.86970002309</v>
      </c>
      <c r="E103" s="1">
        <f t="shared" si="0"/>
        <v>667281.79975508561</v>
      </c>
      <c r="F103" s="1">
        <f t="shared" si="0"/>
        <v>862143.77736705937</v>
      </c>
      <c r="G103" s="1">
        <f t="shared" si="0"/>
        <v>974592.30481092446</v>
      </c>
      <c r="H103" s="1">
        <f t="shared" si="0"/>
        <v>1111339.2681299483</v>
      </c>
      <c r="I103" s="1">
        <f t="shared" si="0"/>
        <v>1267921.9451073897</v>
      </c>
      <c r="J103" s="1">
        <f t="shared" ref="J103" si="2">J7+J55+J71+J87+J23+J39</f>
        <v>1075048.6799103192</v>
      </c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</row>
    <row r="104" spans="1:115" x14ac:dyDescent="0.25">
      <c r="A104" s="2" t="s">
        <v>5</v>
      </c>
      <c r="B104" s="1">
        <f>B8+B56+B72+B88+B24+B40</f>
        <v>88974.67880168074</v>
      </c>
      <c r="C104" s="1">
        <f t="shared" ref="C104:I104" si="3">C8+C56+C72+C88+C24+C40</f>
        <v>84657.66592971221</v>
      </c>
      <c r="D104" s="1">
        <f t="shared" si="3"/>
        <v>113635.13012580504</v>
      </c>
      <c r="E104" s="1">
        <f t="shared" si="3"/>
        <v>93398.654843865137</v>
      </c>
      <c r="F104" s="1">
        <f t="shared" si="3"/>
        <v>138410.68193738375</v>
      </c>
      <c r="G104" s="1">
        <f t="shared" si="3"/>
        <v>123045.96628680595</v>
      </c>
      <c r="H104" s="1">
        <f t="shared" si="3"/>
        <v>117475.02138347547</v>
      </c>
      <c r="I104" s="1">
        <f t="shared" si="3"/>
        <v>125720.5814300847</v>
      </c>
      <c r="J104" s="1">
        <f t="shared" ref="J104" si="4">J8+J56+J72+J88+J24+J40</f>
        <v>128471.45318990914</v>
      </c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</row>
    <row r="105" spans="1:115" x14ac:dyDescent="0.25">
      <c r="A105" s="2" t="s">
        <v>6</v>
      </c>
      <c r="B105" s="1">
        <f t="shared" ref="B105:I105" si="5">B9+B57+B73+B89+B25+B41</f>
        <v>269372.87049746659</v>
      </c>
      <c r="C105" s="1">
        <f t="shared" si="5"/>
        <v>267918.74381480727</v>
      </c>
      <c r="D105" s="1">
        <f t="shared" si="5"/>
        <v>355423.55343346344</v>
      </c>
      <c r="E105" s="1">
        <f t="shared" si="5"/>
        <v>347330.15420147422</v>
      </c>
      <c r="F105" s="1">
        <f t="shared" si="5"/>
        <v>495584.48398129555</v>
      </c>
      <c r="G105" s="1">
        <f t="shared" si="5"/>
        <v>481368.98184838716</v>
      </c>
      <c r="H105" s="1">
        <f t="shared" si="5"/>
        <v>493406.94292482588</v>
      </c>
      <c r="I105" s="20">
        <f t="shared" si="5"/>
        <v>545966.0286239672</v>
      </c>
      <c r="J105" s="1">
        <f t="shared" ref="J105" si="6">J9+J57+J73+J89+J25+J41</f>
        <v>463149.6135725514</v>
      </c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</row>
    <row r="106" spans="1:115" x14ac:dyDescent="0.25">
      <c r="A106" s="2" t="s">
        <v>7</v>
      </c>
      <c r="B106" s="1">
        <f t="shared" ref="B106:I106" si="7">B10+B58+B74+B90+B26+B42</f>
        <v>383580.45053613716</v>
      </c>
      <c r="C106" s="1">
        <f t="shared" si="7"/>
        <v>455350.33361008699</v>
      </c>
      <c r="D106" s="1">
        <f t="shared" si="7"/>
        <v>423251.31783481216</v>
      </c>
      <c r="E106" s="1">
        <f t="shared" si="7"/>
        <v>596339.26761003211</v>
      </c>
      <c r="F106" s="1">
        <f t="shared" si="7"/>
        <v>587037.94652431377</v>
      </c>
      <c r="G106" s="1">
        <f t="shared" si="7"/>
        <v>684694.646310232</v>
      </c>
      <c r="H106" s="1">
        <f t="shared" si="7"/>
        <v>873285.27788465086</v>
      </c>
      <c r="I106" s="1">
        <f t="shared" si="7"/>
        <v>737608.64942650229</v>
      </c>
      <c r="J106" s="1">
        <f t="shared" ref="J106" si="8">J10+J58+J74+J90+J26+J42</f>
        <v>650550.03474723198</v>
      </c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</row>
    <row r="107" spans="1:115" x14ac:dyDescent="0.25">
      <c r="A107" s="2" t="s">
        <v>8</v>
      </c>
      <c r="B107" s="1">
        <f t="shared" ref="B107:I107" si="9">B11+B59+B75+B91+B27+B43</f>
        <v>416099.67160223867</v>
      </c>
      <c r="C107" s="1">
        <f t="shared" si="9"/>
        <v>474048.34803009429</v>
      </c>
      <c r="D107" s="1">
        <f t="shared" si="9"/>
        <v>423582.96117288817</v>
      </c>
      <c r="E107" s="1">
        <f t="shared" si="9"/>
        <v>617222.49869715201</v>
      </c>
      <c r="F107" s="1">
        <f t="shared" si="9"/>
        <v>598048.73066046799</v>
      </c>
      <c r="G107" s="1">
        <f t="shared" si="9"/>
        <v>656295.8835002475</v>
      </c>
      <c r="H107" s="1">
        <f t="shared" si="9"/>
        <v>851430.72053639335</v>
      </c>
      <c r="I107" s="1">
        <f t="shared" si="9"/>
        <v>703850.74236655771</v>
      </c>
      <c r="J107" s="1">
        <f t="shared" ref="J107" si="10">J11+J59+J75+J91+J27+J43</f>
        <v>618082.49088478251</v>
      </c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</row>
    <row r="108" spans="1:115" x14ac:dyDescent="0.25">
      <c r="A108" s="2" t="s">
        <v>9</v>
      </c>
      <c r="B108" s="1">
        <f t="shared" ref="B108:I108" si="11">B12+B60+B76+B92+B28+B44</f>
        <v>287214.84410442133</v>
      </c>
      <c r="C108" s="1">
        <f t="shared" si="11"/>
        <v>286061.32075449463</v>
      </c>
      <c r="D108" s="1">
        <f t="shared" si="11"/>
        <v>389578.32790675259</v>
      </c>
      <c r="E108" s="1">
        <f t="shared" si="11"/>
        <v>395827.50649822934</v>
      </c>
      <c r="F108" s="1">
        <f t="shared" si="11"/>
        <v>559912.39206618676</v>
      </c>
      <c r="G108" s="1">
        <f t="shared" si="11"/>
        <v>609910.4270371109</v>
      </c>
      <c r="H108" s="1">
        <f t="shared" si="11"/>
        <v>588461.91708169063</v>
      </c>
      <c r="I108" s="1">
        <f t="shared" si="11"/>
        <v>681493.98824248859</v>
      </c>
      <c r="J108" s="1">
        <f t="shared" ref="J108" si="12">J12+J60+J76+J92+J28+J44</f>
        <v>600478.30813345849</v>
      </c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</row>
    <row r="109" spans="1:115" x14ac:dyDescent="0.25">
      <c r="A109" s="2" t="s">
        <v>10</v>
      </c>
      <c r="B109" s="1">
        <f t="shared" ref="B109:I109" si="13">B13+B61+B77+B93+B29+B45</f>
        <v>52766.303159597119</v>
      </c>
      <c r="C109" s="1">
        <f t="shared" si="13"/>
        <v>52523.421980923085</v>
      </c>
      <c r="D109" s="1">
        <f t="shared" si="13"/>
        <v>72288.994059636854</v>
      </c>
      <c r="E109" s="1">
        <f t="shared" si="13"/>
        <v>58058.980803506041</v>
      </c>
      <c r="F109" s="1">
        <f t="shared" si="13"/>
        <v>85510.052308498358</v>
      </c>
      <c r="G109" s="1">
        <f t="shared" si="13"/>
        <v>80027.628149811077</v>
      </c>
      <c r="H109" s="1">
        <f t="shared" si="13"/>
        <v>83120.843509147817</v>
      </c>
      <c r="I109" s="1">
        <f t="shared" si="13"/>
        <v>95722.477932571128</v>
      </c>
      <c r="J109" s="1">
        <f t="shared" ref="J109" si="14">J13+J61+J77+J93+J29+J45</f>
        <v>102346.93106768606</v>
      </c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</row>
    <row r="110" spans="1:115" x14ac:dyDescent="0.25">
      <c r="A110" s="2" t="s">
        <v>11</v>
      </c>
      <c r="B110" s="1">
        <f t="shared" ref="B110:I110" si="15">B14+B62+B78+B94+B30+B46</f>
        <v>142431.04330736151</v>
      </c>
      <c r="C110" s="1">
        <f t="shared" si="15"/>
        <v>139277.73536697586</v>
      </c>
      <c r="D110" s="1">
        <f t="shared" si="15"/>
        <v>193251.81500517929</v>
      </c>
      <c r="E110" s="1">
        <f t="shared" si="15"/>
        <v>160573.41436366661</v>
      </c>
      <c r="F110" s="1">
        <f t="shared" si="15"/>
        <v>238103.18923005968</v>
      </c>
      <c r="G110" s="1">
        <f t="shared" si="15"/>
        <v>219237.39547924331</v>
      </c>
      <c r="H110" s="1">
        <f t="shared" si="15"/>
        <v>212021.02701934418</v>
      </c>
      <c r="I110" s="1">
        <f t="shared" si="15"/>
        <v>231231.94156203477</v>
      </c>
      <c r="J110" s="1">
        <f t="shared" ref="J110" si="16">J14+J62+J78+J94+J30+J46</f>
        <v>240645.20826606746</v>
      </c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</row>
    <row r="111" spans="1:115" x14ac:dyDescent="0.25">
      <c r="A111" s="2" t="s">
        <v>12</v>
      </c>
      <c r="B111" s="1">
        <f t="shared" ref="B111:I111" si="17">B15+B63+B79+B95+B31+B47</f>
        <v>263120.98461381427</v>
      </c>
      <c r="C111" s="1">
        <f t="shared" si="17"/>
        <v>292472.19510977267</v>
      </c>
      <c r="D111" s="1">
        <f t="shared" si="17"/>
        <v>258582.72195977456</v>
      </c>
      <c r="E111" s="1">
        <f t="shared" si="17"/>
        <v>357077.6016544922</v>
      </c>
      <c r="F111" s="1">
        <f t="shared" si="17"/>
        <v>343103.29444212152</v>
      </c>
      <c r="G111" s="1">
        <f t="shared" si="17"/>
        <v>337988.2648039636</v>
      </c>
      <c r="H111" s="1">
        <f t="shared" si="17"/>
        <v>421150.78006573708</v>
      </c>
      <c r="I111" s="1">
        <f t="shared" si="17"/>
        <v>371032.66963111609</v>
      </c>
      <c r="J111" s="1">
        <f t="shared" ref="J111" si="18">J15+J63+J79+J95+J31+J47</f>
        <v>341383.4633024846</v>
      </c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</row>
    <row r="112" spans="1:115" x14ac:dyDescent="0.25">
      <c r="A112" s="2" t="s">
        <v>13</v>
      </c>
      <c r="B112" s="1">
        <f t="shared" ref="B112:I112" si="19">B16+B64+B80+B96+B32+B48</f>
        <v>121288.08202359521</v>
      </c>
      <c r="C112" s="1">
        <f t="shared" si="19"/>
        <v>124032.37132617737</v>
      </c>
      <c r="D112" s="1">
        <f t="shared" si="19"/>
        <v>181905.08503271244</v>
      </c>
      <c r="E112" s="1">
        <f t="shared" si="19"/>
        <v>153067.71135494704</v>
      </c>
      <c r="F112" s="1">
        <f t="shared" si="19"/>
        <v>241997.05282473908</v>
      </c>
      <c r="G112" s="1">
        <f t="shared" si="19"/>
        <v>277283.89908978035</v>
      </c>
      <c r="H112" s="1">
        <f t="shared" si="19"/>
        <v>238980.39068906134</v>
      </c>
      <c r="I112" s="1">
        <f t="shared" si="19"/>
        <v>268968.45278139715</v>
      </c>
      <c r="J112" s="1">
        <f t="shared" ref="J112" si="20">J16+J64+J80+J96+J32+J48</f>
        <v>273053.52681261837</v>
      </c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</row>
    <row r="113" spans="1:115" x14ac:dyDescent="0.25">
      <c r="A113" s="2" t="s">
        <v>14</v>
      </c>
      <c r="B113" s="1">
        <f t="shared" ref="B113:I113" si="21">B17+B65+B81+B97+B33+B49</f>
        <v>86800.426336494187</v>
      </c>
      <c r="C113" s="1">
        <f t="shared" si="21"/>
        <v>101563.23859489463</v>
      </c>
      <c r="D113" s="1">
        <f t="shared" si="21"/>
        <v>100646.83668890028</v>
      </c>
      <c r="E113" s="1">
        <f t="shared" si="21"/>
        <v>101121.68595622349</v>
      </c>
      <c r="F113" s="1">
        <f t="shared" si="21"/>
        <v>127264.86925054585</v>
      </c>
      <c r="G113" s="1">
        <f t="shared" si="21"/>
        <v>144447.48777378557</v>
      </c>
      <c r="H113" s="1">
        <f t="shared" si="21"/>
        <v>143058.04966602664</v>
      </c>
      <c r="I113" s="1">
        <f t="shared" si="21"/>
        <v>159369.4270652933</v>
      </c>
      <c r="J113" s="1">
        <f t="shared" ref="J113" si="22">J17+J65+J81+J97+J33+J49</f>
        <v>133466.84769304091</v>
      </c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</row>
    <row r="114" spans="1:115" x14ac:dyDescent="0.25">
      <c r="A114" s="2" t="s">
        <v>15</v>
      </c>
      <c r="B114" s="1">
        <f t="shared" ref="B114:I114" si="23">B18+B66+B82+B98+B34+B50</f>
        <v>122704.74598022677</v>
      </c>
      <c r="C114" s="1">
        <f t="shared" si="23"/>
        <v>118255.24509314884</v>
      </c>
      <c r="D114" s="1">
        <f t="shared" si="23"/>
        <v>161373.81525448532</v>
      </c>
      <c r="E114" s="1">
        <f t="shared" si="23"/>
        <v>123278.35810175735</v>
      </c>
      <c r="F114" s="1">
        <f t="shared" si="23"/>
        <v>178030.87796803779</v>
      </c>
      <c r="G114" s="1">
        <f t="shared" si="23"/>
        <v>156370.58291295558</v>
      </c>
      <c r="H114" s="1">
        <f t="shared" si="23"/>
        <v>162603.65181615885</v>
      </c>
      <c r="I114" s="1">
        <f t="shared" si="23"/>
        <v>181622.94911596039</v>
      </c>
      <c r="J114" s="1">
        <f t="shared" ref="J114" si="24">J18+J66+J82+J98+J34+J50</f>
        <v>189403.37516574902</v>
      </c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</row>
    <row r="115" spans="1:115" x14ac:dyDescent="0.25"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</row>
    <row r="116" spans="1:115" x14ac:dyDescent="0.25">
      <c r="B116" t="s">
        <v>89</v>
      </c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</row>
    <row r="117" spans="1:115" x14ac:dyDescent="0.25">
      <c r="B117" s="3">
        <v>2006</v>
      </c>
      <c r="C117" s="3">
        <v>2007</v>
      </c>
      <c r="D117" s="3">
        <v>2008</v>
      </c>
      <c r="E117" s="3">
        <v>2009</v>
      </c>
      <c r="F117" s="3">
        <v>2010</v>
      </c>
      <c r="G117" s="3">
        <v>2011</v>
      </c>
      <c r="H117" s="3">
        <v>2012</v>
      </c>
      <c r="I117" s="3">
        <v>2013</v>
      </c>
      <c r="J117" s="3">
        <v>2014</v>
      </c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</row>
    <row r="118" spans="1:115" x14ac:dyDescent="0.25">
      <c r="A118" s="2" t="s">
        <v>3</v>
      </c>
      <c r="B118" s="1">
        <f>'01ACT BB'!B3</f>
        <v>505234.72765536292</v>
      </c>
      <c r="C118" s="1">
        <f>'01ACT BB'!C3</f>
        <v>518879.19912906014</v>
      </c>
      <c r="D118" s="1">
        <f>'01ACT BB'!D3</f>
        <v>542290.90434767236</v>
      </c>
      <c r="E118" s="1">
        <f>'01ACT BB'!E3</f>
        <v>564270.37511732092</v>
      </c>
      <c r="F118" s="1">
        <f>'01ACT BB'!F3</f>
        <v>587973.52291738684</v>
      </c>
      <c r="G118" s="1">
        <f>'01ACT BB'!G3</f>
        <v>634842.75888573332</v>
      </c>
      <c r="H118" s="1">
        <f>'01ACT BB'!H3</f>
        <v>692174.53406190907</v>
      </c>
      <c r="I118" s="1">
        <f>'01ACT BB'!I3</f>
        <v>747939.45700115326</v>
      </c>
      <c r="J118" s="1">
        <f>'01ACT BB'!J3</f>
        <v>787997.0294062153</v>
      </c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</row>
    <row r="119" spans="1:115" x14ac:dyDescent="0.25">
      <c r="A119" s="2" t="s">
        <v>4</v>
      </c>
      <c r="B119" s="1">
        <f>'02AGD BB'!B3</f>
        <v>4984720.0329999998</v>
      </c>
      <c r="C119" s="1">
        <f>'02AGD BB'!C3</f>
        <v>5487544.8959999997</v>
      </c>
      <c r="D119" s="1">
        <f>'02AGD BB'!D3</f>
        <v>6202092.1339999996</v>
      </c>
      <c r="E119" s="1">
        <f>'02AGD BB'!E3</f>
        <v>7017219.9289999995</v>
      </c>
      <c r="F119" s="1">
        <f>'02AGD BB'!F3</f>
        <v>8111639.989000001</v>
      </c>
      <c r="G119" s="1">
        <f>'02AGD BB'!G3</f>
        <v>9324089.8819999993</v>
      </c>
      <c r="H119" s="1">
        <f>'02AGD BB'!H3</f>
        <v>10807963.050000001</v>
      </c>
      <c r="I119" s="1">
        <f>'02AGD BB'!I3</f>
        <v>12453705.396</v>
      </c>
      <c r="J119" s="1">
        <f>'02AGD BB'!J3</f>
        <v>13330568.332607444</v>
      </c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</row>
    <row r="120" spans="1:115" x14ac:dyDescent="0.25">
      <c r="A120" s="2" t="s">
        <v>5</v>
      </c>
      <c r="B120" s="1">
        <f>'03CIT BB'!B3</f>
        <v>770764.42469223472</v>
      </c>
      <c r="C120" s="1">
        <f>'03CIT BB'!C3</f>
        <v>813083.31184425694</v>
      </c>
      <c r="D120" s="1">
        <f>'03CIT BB'!D3</f>
        <v>855130.33671700559</v>
      </c>
      <c r="E120" s="1">
        <f>'03CIT BB'!E3</f>
        <v>885822.76735373924</v>
      </c>
      <c r="F120" s="1">
        <f>'03CIT BB'!F3</f>
        <v>969037.21559044649</v>
      </c>
      <c r="G120" s="1">
        <f>'03CIT BB'!G3</f>
        <v>1028094.4815907683</v>
      </c>
      <c r="H120" s="1">
        <f>'03CIT BB'!H3</f>
        <v>1122298.9254462596</v>
      </c>
      <c r="I120" s="1">
        <f>'03CIT BB'!I3</f>
        <v>1204378.4030298064</v>
      </c>
      <c r="J120" s="1">
        <f>'03CIT BB'!J3</f>
        <v>1276227.829365764</v>
      </c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</row>
    <row r="121" spans="1:115" x14ac:dyDescent="0.25">
      <c r="A121" s="2" t="s">
        <v>6</v>
      </c>
      <c r="B121" s="1">
        <f>'04END BB'!B3</f>
        <v>2381569.6982534616</v>
      </c>
      <c r="C121" s="1">
        <f>'04END BB'!C3</f>
        <v>2637303.8957380373</v>
      </c>
      <c r="D121" s="1">
        <f>'04END BB'!D3</f>
        <v>2951003.0509034586</v>
      </c>
      <c r="E121" s="1">
        <f>'04END BB'!E3</f>
        <v>3213419.9839681732</v>
      </c>
      <c r="F121" s="1">
        <f>'04END BB'!F3</f>
        <v>3625771.2169666267</v>
      </c>
      <c r="G121" s="1">
        <f>'04END BB'!G3</f>
        <v>3879437.5861201184</v>
      </c>
      <c r="H121" s="1">
        <f>'04END BB'!H3</f>
        <v>4281112.8898665626</v>
      </c>
      <c r="I121" s="1">
        <f>'04END BB'!I3</f>
        <v>4844340.2269305978</v>
      </c>
      <c r="J121" s="1">
        <f>'04END BB'!J3</f>
        <v>5283080.3398927124</v>
      </c>
    </row>
    <row r="122" spans="1:115" x14ac:dyDescent="0.25">
      <c r="A122" s="2" t="s">
        <v>7</v>
      </c>
      <c r="B122" s="1">
        <f>'05ENX BB'!B3</f>
        <v>3602153.1389212674</v>
      </c>
      <c r="C122" s="1">
        <f>'05ENX BB'!C3</f>
        <v>4077824.543622674</v>
      </c>
      <c r="D122" s="1">
        <f>'05ENX BB'!D3</f>
        <v>4478653.8022167441</v>
      </c>
      <c r="E122" s="1">
        <f>'05ENX BB'!E3</f>
        <v>4881562.0917269969</v>
      </c>
      <c r="F122" s="1">
        <f>'05ENX BB'!F3</f>
        <v>5369487.5426334003</v>
      </c>
      <c r="G122" s="1">
        <f>'05ENX BB'!G3</f>
        <v>6151983.9738174453</v>
      </c>
      <c r="H122" s="1">
        <f>'05ENX BB'!H3</f>
        <v>6789381.7689463487</v>
      </c>
      <c r="I122" s="1">
        <f>'05ENX BB'!I3</f>
        <v>7346771.6551985685</v>
      </c>
      <c r="J122" s="1">
        <f>'05ENX BB'!J3</f>
        <v>7945816.9262746647</v>
      </c>
    </row>
    <row r="123" spans="1:115" x14ac:dyDescent="0.25">
      <c r="A123" s="2" t="s">
        <v>8</v>
      </c>
      <c r="B123" s="1">
        <f>'06ERG BB'!B3</f>
        <v>3855310.0482531702</v>
      </c>
      <c r="C123" s="1">
        <f>'06ERG BB'!C3</f>
        <v>4227180.0335840927</v>
      </c>
      <c r="D123" s="1">
        <f>'06ERG BB'!D3</f>
        <v>4594244.1377890585</v>
      </c>
      <c r="E123" s="1">
        <f>'06ERG BB'!E3</f>
        <v>4996177.1037090281</v>
      </c>
      <c r="F123" s="1">
        <f>'06ERG BB'!F3</f>
        <v>5376217.8210471105</v>
      </c>
      <c r="G123" s="1">
        <f>'06ERG BB'!G3</f>
        <v>5883735.0347184082</v>
      </c>
      <c r="H123" s="1">
        <f>'06ERG BB'!H3</f>
        <v>6444037.4973969413</v>
      </c>
      <c r="I123" s="1">
        <f>'06ERG BB'!I3</f>
        <v>6840111.2870210754</v>
      </c>
      <c r="J123" s="1">
        <f>'06ERG BB'!J3</f>
        <v>7362075.0924236486</v>
      </c>
    </row>
    <row r="124" spans="1:115" x14ac:dyDescent="0.25">
      <c r="A124" s="2" t="s">
        <v>9</v>
      </c>
      <c r="B124" s="1">
        <f>'07ESS BB'!B3</f>
        <v>2535889.5913759377</v>
      </c>
      <c r="C124" s="1">
        <f>'07ESS BB'!C3</f>
        <v>2824817.5885981065</v>
      </c>
      <c r="D124" s="1">
        <f>'07ESS BB'!D3</f>
        <v>3220261.1942854002</v>
      </c>
      <c r="E124" s="1">
        <f>'07ESS BB'!E3</f>
        <v>3627377.5522520137</v>
      </c>
      <c r="F124" s="1">
        <f>'07ESS BB'!F3</f>
        <v>4220949.2048883643</v>
      </c>
      <c r="G124" s="1">
        <f>'07ESS BB'!G3</f>
        <v>4709348.7344573289</v>
      </c>
      <c r="H124" s="1">
        <f>'07ESS BB'!H3</f>
        <v>5276526.852814992</v>
      </c>
      <c r="I124" s="1">
        <f>'07ESS BB'!I3</f>
        <v>5963190.0775635373</v>
      </c>
      <c r="J124" s="1">
        <f>'07ESS BB'!J3</f>
        <v>6417029.8276495095</v>
      </c>
    </row>
    <row r="125" spans="1:115" x14ac:dyDescent="0.25">
      <c r="A125" s="2" t="s">
        <v>10</v>
      </c>
      <c r="B125" s="1">
        <f>'08JEN BB'!B3</f>
        <v>460096.29984329996</v>
      </c>
      <c r="C125" s="1">
        <f>'08JEN BB'!C3</f>
        <v>495664.2687008715</v>
      </c>
      <c r="D125" s="1">
        <f>'08JEN BB'!D3</f>
        <v>537963.71778262034</v>
      </c>
      <c r="E125" s="1">
        <f>'08JEN BB'!E3</f>
        <v>549503.93308706931</v>
      </c>
      <c r="F125" s="1">
        <f>'08JEN BB'!F3</f>
        <v>608125.80768634891</v>
      </c>
      <c r="G125" s="1">
        <f>'08JEN BB'!G3</f>
        <v>626852.63889194198</v>
      </c>
      <c r="H125" s="1">
        <f>'08JEN BB'!H3</f>
        <v>722141.08401789272</v>
      </c>
      <c r="I125" s="1">
        <f>'08JEN BB'!I3</f>
        <v>809008.67921884859</v>
      </c>
      <c r="J125" s="1">
        <f>'08JEN BB'!J3</f>
        <v>881751.7001220719</v>
      </c>
    </row>
    <row r="126" spans="1:115" x14ac:dyDescent="0.25">
      <c r="A126" s="2" t="s">
        <v>11</v>
      </c>
      <c r="B126" s="1">
        <f>'09PCR BB'!B3</f>
        <v>1265631.5610493703</v>
      </c>
      <c r="C126" s="1">
        <f>'09PCR BB'!C3</f>
        <v>1364449.9405211932</v>
      </c>
      <c r="D126" s="1">
        <f>'09PCR BB'!D3</f>
        <v>1474133.5956784717</v>
      </c>
      <c r="E126" s="1">
        <f>'09PCR BB'!E3</f>
        <v>1559843.4718780913</v>
      </c>
      <c r="F126" s="1">
        <f>'09PCR BB'!F3</f>
        <v>1707776.019788391</v>
      </c>
      <c r="G126" s="1">
        <f>'09PCR BB'!G3</f>
        <v>1809478.2372764214</v>
      </c>
      <c r="H126" s="1">
        <f>'09PCR BB'!H3</f>
        <v>1976102.0182559707</v>
      </c>
      <c r="I126" s="1">
        <f>'09PCR BB'!I3</f>
        <v>2170960.205174949</v>
      </c>
      <c r="J126" s="1">
        <f>'09PCR BB'!J3</f>
        <v>2350159.3785796114</v>
      </c>
    </row>
    <row r="127" spans="1:115" x14ac:dyDescent="0.25">
      <c r="A127" s="2" t="s">
        <v>12</v>
      </c>
      <c r="B127" s="1">
        <f>'10SAP BB'!B3</f>
        <v>2497680.9018860045</v>
      </c>
      <c r="C127" s="1">
        <f>'10SAP BB'!C3</f>
        <v>2574172.2582963649</v>
      </c>
      <c r="D127" s="1">
        <f>'10SAP BB'!D3</f>
        <v>2597655.3215982122</v>
      </c>
      <c r="E127" s="1">
        <f>'10SAP BB'!E3</f>
        <v>2655385.0031922744</v>
      </c>
      <c r="F127" s="1">
        <f>'10SAP BB'!F3</f>
        <v>2706169.3553336705</v>
      </c>
      <c r="G127" s="1">
        <f>'10SAP BB'!G3</f>
        <v>2723122.6196551505</v>
      </c>
      <c r="H127" s="1">
        <f>'10SAP BB'!H3</f>
        <v>2909040.1003326168</v>
      </c>
      <c r="I127" s="1">
        <f>'10SAP BB'!I3</f>
        <v>3092390.2859548749</v>
      </c>
      <c r="J127" s="1">
        <f>'10SAP BB'!J3</f>
        <v>3295077.3113207114</v>
      </c>
    </row>
    <row r="128" spans="1:115" x14ac:dyDescent="0.25">
      <c r="A128" s="2" t="s">
        <v>13</v>
      </c>
      <c r="B128" s="1">
        <f>'11SPD BB'!B3</f>
        <v>1264717.1873971471</v>
      </c>
      <c r="C128" s="1">
        <f>'11SPD BB'!C3</f>
        <v>1365589.4550493823</v>
      </c>
      <c r="D128" s="1">
        <f>'11SPD BB'!D3</f>
        <v>1481845.5596482118</v>
      </c>
      <c r="E128" s="1">
        <f>'11SPD BB'!E3</f>
        <v>1624751.2993556559</v>
      </c>
      <c r="F128" s="1">
        <f>'11SPD BB'!F3</f>
        <v>1858761.6668045539</v>
      </c>
      <c r="G128" s="1">
        <f>'11SPD BB'!G3</f>
        <v>2077259.1923929197</v>
      </c>
      <c r="H128" s="1">
        <f>'11SPD BB'!H3</f>
        <v>2276705.5632902901</v>
      </c>
      <c r="I128" s="1">
        <f>'11SPD BB'!I3</f>
        <v>2562318.0069176252</v>
      </c>
      <c r="J128" s="1">
        <f>'11SPD BB'!J3</f>
        <v>2857947.8644268541</v>
      </c>
    </row>
    <row r="129" spans="1:10" x14ac:dyDescent="0.25">
      <c r="A129" s="2" t="s">
        <v>14</v>
      </c>
      <c r="B129" s="1">
        <f>'12TND BB'!B3</f>
        <v>744355.86750215373</v>
      </c>
      <c r="C129" s="1">
        <f>'12TND BB'!C3</f>
        <v>821591.92470156192</v>
      </c>
      <c r="D129" s="1">
        <f>'12TND BB'!D3</f>
        <v>873953.15944513434</v>
      </c>
      <c r="E129" s="1">
        <f>'12TND BB'!E3</f>
        <v>946076.77746461332</v>
      </c>
      <c r="F129" s="1">
        <f>'12TND BB'!F3</f>
        <v>1050237.7285714087</v>
      </c>
      <c r="G129" s="1">
        <f>'12TND BB'!G3</f>
        <v>1152146.6045872956</v>
      </c>
      <c r="H129" s="1">
        <f>'12TND BB'!H3</f>
        <v>1251526.1611447823</v>
      </c>
      <c r="I129" s="1">
        <f>'12TND BB'!I3</f>
        <v>1334192.2607127011</v>
      </c>
      <c r="J129" s="1">
        <f>'12TND BB'!J3</f>
        <v>1370362.3363150186</v>
      </c>
    </row>
    <row r="130" spans="1:10" x14ac:dyDescent="0.25">
      <c r="A130" s="2" t="s">
        <v>15</v>
      </c>
      <c r="B130" s="1">
        <f>'13UED BB'!B3</f>
        <v>1052819.0597203688</v>
      </c>
      <c r="C130" s="1">
        <f>'13UED BB'!C3</f>
        <v>1096071.7854103455</v>
      </c>
      <c r="D130" s="1">
        <f>'13UED BB'!D3</f>
        <v>1137404.432618212</v>
      </c>
      <c r="E130" s="1">
        <f>'13UED BB'!E3</f>
        <v>1153687.6225641361</v>
      </c>
      <c r="F130" s="1">
        <f>'13UED BB'!F3</f>
        <v>1243024.6996479162</v>
      </c>
      <c r="G130" s="1">
        <f>'13UED BB'!G3</f>
        <v>1299933.8380532605</v>
      </c>
      <c r="H130" s="1">
        <f>'13UED BB'!H3</f>
        <v>1451113.4117864484</v>
      </c>
      <c r="I130" s="1">
        <f>'13UED BB'!I3</f>
        <v>1612838.9923467715</v>
      </c>
      <c r="J130" s="1">
        <f>'13UED BB'!J3</f>
        <v>1727085.7855874687</v>
      </c>
    </row>
    <row r="131" spans="1:10" x14ac:dyDescent="0.25">
      <c r="A131" s="33"/>
      <c r="B131" s="14"/>
      <c r="C131" s="14"/>
      <c r="D131" s="14"/>
      <c r="E131" s="14"/>
      <c r="F131" s="14"/>
      <c r="G131" s="14"/>
      <c r="H131" s="14"/>
      <c r="I131" s="14"/>
      <c r="J131" s="14"/>
    </row>
    <row r="132" spans="1:10" x14ac:dyDescent="0.25">
      <c r="B132" t="s">
        <v>115</v>
      </c>
    </row>
    <row r="133" spans="1:10" x14ac:dyDescent="0.25">
      <c r="A133" s="2" t="s">
        <v>3</v>
      </c>
      <c r="B133" s="16">
        <f>B102/B118</f>
        <v>0.10276204613108404</v>
      </c>
      <c r="C133" s="16">
        <f t="shared" ref="C133:I133" si="25">C102/C118</f>
        <v>9.1678306392233302E-2</v>
      </c>
      <c r="D133" s="16">
        <f t="shared" si="25"/>
        <v>0.11188436131661196</v>
      </c>
      <c r="E133" s="16">
        <f t="shared" si="25"/>
        <v>0.10023265856233017</v>
      </c>
      <c r="F133" s="16">
        <f t="shared" si="25"/>
        <v>0.12526846350480339</v>
      </c>
      <c r="G133" s="16">
        <f t="shared" si="25"/>
        <v>0.12232588254916883</v>
      </c>
      <c r="H133" s="16">
        <f t="shared" si="25"/>
        <v>0.11609576896522587</v>
      </c>
      <c r="I133" s="16">
        <f t="shared" si="25"/>
        <v>0.12022173031488378</v>
      </c>
      <c r="J133" s="16">
        <f t="shared" ref="J133" si="26">J102/J118</f>
        <v>0.10166384005760923</v>
      </c>
    </row>
    <row r="134" spans="1:10" x14ac:dyDescent="0.25">
      <c r="A134" s="2" t="s">
        <v>4</v>
      </c>
      <c r="B134" s="16">
        <f t="shared" ref="B134:I134" si="27">B103/B119</f>
        <v>9.7090730624828855E-2</v>
      </c>
      <c r="C134" s="16">
        <f t="shared" si="27"/>
        <v>8.7533004538761658E-2</v>
      </c>
      <c r="D134" s="16">
        <f t="shared" si="27"/>
        <v>0.10228659232943009</v>
      </c>
      <c r="E134" s="16">
        <f t="shared" si="27"/>
        <v>9.5092045925112931E-2</v>
      </c>
      <c r="F134" s="16">
        <f t="shared" si="27"/>
        <v>0.10628476837435978</v>
      </c>
      <c r="G134" s="16">
        <f t="shared" si="27"/>
        <v>0.10452412161881437</v>
      </c>
      <c r="H134" s="16">
        <f t="shared" si="27"/>
        <v>0.10282596850013734</v>
      </c>
      <c r="I134" s="16">
        <f t="shared" si="27"/>
        <v>0.10181081893222181</v>
      </c>
      <c r="J134" s="16">
        <f t="shared" ref="J134" si="28">J103/J119</f>
        <v>8.0645374832270245E-2</v>
      </c>
    </row>
    <row r="135" spans="1:10" x14ac:dyDescent="0.25">
      <c r="A135" s="2" t="s">
        <v>5</v>
      </c>
      <c r="B135" s="16">
        <f t="shared" ref="B135:I135" si="29">B104/B120</f>
        <v>0.11543692982094785</v>
      </c>
      <c r="C135" s="16">
        <f t="shared" si="29"/>
        <v>0.10411930081025703</v>
      </c>
      <c r="D135" s="16">
        <f t="shared" si="29"/>
        <v>0.13288632767031761</v>
      </c>
      <c r="E135" s="16">
        <f t="shared" si="29"/>
        <v>0.10543718030964525</v>
      </c>
      <c r="F135" s="16">
        <f t="shared" si="29"/>
        <v>0.14283319537222147</v>
      </c>
      <c r="G135" s="16">
        <f t="shared" si="29"/>
        <v>0.11968351984188963</v>
      </c>
      <c r="H135" s="16">
        <f t="shared" si="29"/>
        <v>0.10467355774822995</v>
      </c>
      <c r="I135" s="16">
        <f t="shared" si="29"/>
        <v>0.10438628018720235</v>
      </c>
      <c r="J135" s="16">
        <f t="shared" ref="J135" si="30">J104/J120</f>
        <v>0.10066498334686409</v>
      </c>
    </row>
    <row r="136" spans="1:10" x14ac:dyDescent="0.25">
      <c r="A136" s="2" t="s">
        <v>6</v>
      </c>
      <c r="B136" s="16">
        <f t="shared" ref="B136:I136" si="31">B105/B121</f>
        <v>0.11310727991501268</v>
      </c>
      <c r="C136" s="16">
        <f t="shared" si="31"/>
        <v>0.10158811968835751</v>
      </c>
      <c r="D136" s="16">
        <f t="shared" si="31"/>
        <v>0.12044160826084183</v>
      </c>
      <c r="E136" s="16">
        <f t="shared" si="31"/>
        <v>0.1080873822700775</v>
      </c>
      <c r="F136" s="16">
        <f t="shared" si="31"/>
        <v>0.13668388166970688</v>
      </c>
      <c r="G136" s="16">
        <f t="shared" si="31"/>
        <v>0.12408215654006984</v>
      </c>
      <c r="H136" s="16">
        <f t="shared" si="31"/>
        <v>0.11525202806324615</v>
      </c>
      <c r="I136" s="50">
        <f t="shared" si="31"/>
        <v>0.11270183410918157</v>
      </c>
      <c r="J136" s="16">
        <f t="shared" ref="J136" si="32">J105/J121</f>
        <v>8.766658535841175E-2</v>
      </c>
    </row>
    <row r="137" spans="1:10" x14ac:dyDescent="0.25">
      <c r="A137" s="2" t="s">
        <v>7</v>
      </c>
      <c r="B137" s="16">
        <f t="shared" ref="B137:I137" si="33">B106/B122</f>
        <v>0.10648643623491465</v>
      </c>
      <c r="C137" s="16">
        <f t="shared" si="33"/>
        <v>0.11166501371968325</v>
      </c>
      <c r="D137" s="16">
        <f t="shared" si="33"/>
        <v>9.4504138191105702E-2</v>
      </c>
      <c r="E137" s="16">
        <f t="shared" si="33"/>
        <v>0.12216156558177865</v>
      </c>
      <c r="F137" s="16">
        <f t="shared" si="33"/>
        <v>0.10932848653866288</v>
      </c>
      <c r="G137" s="16">
        <f t="shared" si="33"/>
        <v>0.11129655883764655</v>
      </c>
      <c r="H137" s="16">
        <f t="shared" si="33"/>
        <v>0.1286251543371639</v>
      </c>
      <c r="I137" s="16">
        <f t="shared" si="33"/>
        <v>0.10039901660814123</v>
      </c>
      <c r="J137" s="16">
        <f t="shared" ref="J137" si="34">J106/J122</f>
        <v>8.1873272538666123E-2</v>
      </c>
    </row>
    <row r="138" spans="1:10" x14ac:dyDescent="0.25">
      <c r="A138" s="2" t="s">
        <v>8</v>
      </c>
      <c r="B138" s="16">
        <f t="shared" ref="B138:I138" si="35">B107/B123</f>
        <v>0.10792897753859569</v>
      </c>
      <c r="C138" s="16">
        <f t="shared" si="35"/>
        <v>0.11214292844493866</v>
      </c>
      <c r="D138" s="16">
        <f t="shared" si="35"/>
        <v>9.2198618198974056E-2</v>
      </c>
      <c r="E138" s="16">
        <f t="shared" si="35"/>
        <v>0.12353895506204986</v>
      </c>
      <c r="F138" s="16">
        <f t="shared" si="35"/>
        <v>0.11123967639837698</v>
      </c>
      <c r="G138" s="16">
        <f t="shared" si="35"/>
        <v>0.11154409225221974</v>
      </c>
      <c r="H138" s="16">
        <f t="shared" si="35"/>
        <v>0.13212690349494824</v>
      </c>
      <c r="I138" s="16">
        <f t="shared" si="35"/>
        <v>0.10290048112259449</v>
      </c>
      <c r="J138" s="16">
        <f t="shared" ref="J138" si="36">J107/J123</f>
        <v>8.3954928892379072E-2</v>
      </c>
    </row>
    <row r="139" spans="1:10" x14ac:dyDescent="0.25">
      <c r="A139" s="2" t="s">
        <v>9</v>
      </c>
      <c r="B139" s="16">
        <f t="shared" ref="B139:I139" si="37">B108/B124</f>
        <v>0.11325999565642865</v>
      </c>
      <c r="C139" s="16">
        <f t="shared" si="37"/>
        <v>0.10126718337818777</v>
      </c>
      <c r="D139" s="16">
        <f t="shared" si="37"/>
        <v>0.12097724513716128</v>
      </c>
      <c r="E139" s="16">
        <f t="shared" si="37"/>
        <v>0.10912222419540657</v>
      </c>
      <c r="F139" s="16">
        <f t="shared" si="37"/>
        <v>0.13265082446804649</v>
      </c>
      <c r="G139" s="16">
        <f t="shared" si="37"/>
        <v>0.12951056747497222</v>
      </c>
      <c r="H139" s="16">
        <f t="shared" si="37"/>
        <v>0.11152448068519732</v>
      </c>
      <c r="I139" s="16">
        <f t="shared" si="37"/>
        <v>0.11428345891683131</v>
      </c>
      <c r="J139" s="16">
        <f t="shared" ref="J139" si="38">J108/J124</f>
        <v>9.3575738972902264E-2</v>
      </c>
    </row>
    <row r="140" spans="1:10" x14ac:dyDescent="0.25">
      <c r="A140" s="2" t="s">
        <v>10</v>
      </c>
      <c r="B140" s="16">
        <f t="shared" ref="B140:I140" si="39">B109/B125</f>
        <v>0.1146853456060575</v>
      </c>
      <c r="C140" s="16">
        <f t="shared" si="39"/>
        <v>0.1059657217547397</v>
      </c>
      <c r="D140" s="16">
        <f t="shared" si="39"/>
        <v>0.13437522210159031</v>
      </c>
      <c r="E140" s="16">
        <f t="shared" si="39"/>
        <v>0.10565707960875788</v>
      </c>
      <c r="F140" s="16">
        <f t="shared" si="39"/>
        <v>0.1406124378010308</v>
      </c>
      <c r="G140" s="16">
        <f t="shared" si="39"/>
        <v>0.12766577531088033</v>
      </c>
      <c r="H140" s="16">
        <f t="shared" si="39"/>
        <v>0.11510333001229481</v>
      </c>
      <c r="I140" s="16">
        <f t="shared" si="39"/>
        <v>0.11832070581121269</v>
      </c>
      <c r="J140" s="16">
        <f t="shared" ref="J140" si="40">J109/J125</f>
        <v>0.11607228095337599</v>
      </c>
    </row>
    <row r="141" spans="1:10" x14ac:dyDescent="0.25">
      <c r="A141" s="2" t="s">
        <v>11</v>
      </c>
      <c r="B141" s="16">
        <f t="shared" ref="B141:I141" si="41">B110/B126</f>
        <v>0.11253752489331727</v>
      </c>
      <c r="C141" s="16">
        <f t="shared" si="41"/>
        <v>0.10207610497881255</v>
      </c>
      <c r="D141" s="16">
        <f t="shared" si="41"/>
        <v>0.13109518402654335</v>
      </c>
      <c r="E141" s="16">
        <f t="shared" si="41"/>
        <v>0.10294200492459164</v>
      </c>
      <c r="F141" s="16">
        <f t="shared" si="41"/>
        <v>0.13942296089832837</v>
      </c>
      <c r="G141" s="16">
        <f t="shared" si="41"/>
        <v>0.12116055941586433</v>
      </c>
      <c r="H141" s="16">
        <f t="shared" si="41"/>
        <v>0.10729255122489351</v>
      </c>
      <c r="I141" s="16">
        <f t="shared" si="41"/>
        <v>0.10651136810838074</v>
      </c>
      <c r="J141" s="16">
        <f t="shared" ref="J141" si="42">J110/J126</f>
        <v>0.10239527176727416</v>
      </c>
    </row>
    <row r="142" spans="1:10" x14ac:dyDescent="0.25">
      <c r="A142" s="2" t="s">
        <v>12</v>
      </c>
      <c r="B142" s="16">
        <f t="shared" ref="B142:I142" si="43">B111/B127</f>
        <v>0.1053461170380616</v>
      </c>
      <c r="C142" s="16">
        <f t="shared" si="43"/>
        <v>0.11361795783757542</v>
      </c>
      <c r="D142" s="16">
        <f t="shared" si="43"/>
        <v>9.9544662376793339E-2</v>
      </c>
      <c r="E142" s="16">
        <f t="shared" si="43"/>
        <v>0.13447300531757822</v>
      </c>
      <c r="F142" s="16">
        <f t="shared" si="43"/>
        <v>0.12678559594427782</v>
      </c>
      <c r="G142" s="16">
        <f t="shared" si="43"/>
        <v>0.12411790139908044</v>
      </c>
      <c r="H142" s="16">
        <f t="shared" si="43"/>
        <v>0.14477310918387928</v>
      </c>
      <c r="I142" s="16">
        <f t="shared" si="43"/>
        <v>0.1199824845254123</v>
      </c>
      <c r="J142" s="16">
        <f t="shared" ref="J142" si="44">J111/J127</f>
        <v>0.10360408301486969</v>
      </c>
    </row>
    <row r="143" spans="1:10" x14ac:dyDescent="0.25">
      <c r="A143" s="2" t="s">
        <v>13</v>
      </c>
      <c r="B143" s="16">
        <f t="shared" ref="B143:I143" si="45">B112/B128</f>
        <v>9.5901347140867371E-2</v>
      </c>
      <c r="C143" s="16">
        <f t="shared" si="45"/>
        <v>9.0826983810952264E-2</v>
      </c>
      <c r="D143" s="16">
        <f t="shared" si="45"/>
        <v>0.12275576482875615</v>
      </c>
      <c r="E143" s="16">
        <f t="shared" si="45"/>
        <v>9.4209933185251588E-2</v>
      </c>
      <c r="F143" s="16">
        <f t="shared" si="45"/>
        <v>0.13019262078971242</v>
      </c>
      <c r="G143" s="16">
        <f t="shared" si="45"/>
        <v>0.13348546012226831</v>
      </c>
      <c r="H143" s="16">
        <f t="shared" si="45"/>
        <v>0.10496763153847939</v>
      </c>
      <c r="I143" s="16">
        <f t="shared" si="45"/>
        <v>0.10497075384680934</v>
      </c>
      <c r="J143" s="16">
        <f t="shared" ref="J143" si="46">J112/J128</f>
        <v>9.5541815234399932E-2</v>
      </c>
    </row>
    <row r="144" spans="1:10" x14ac:dyDescent="0.25">
      <c r="A144" s="2" t="s">
        <v>14</v>
      </c>
      <c r="B144" s="16">
        <f t="shared" ref="B144:I144" si="47">B113/B129</f>
        <v>0.1166114625088826</v>
      </c>
      <c r="C144" s="16">
        <f t="shared" si="47"/>
        <v>0.12361762030680479</v>
      </c>
      <c r="D144" s="16">
        <f t="shared" si="47"/>
        <v>0.11516273566972414</v>
      </c>
      <c r="E144" s="16">
        <f t="shared" si="47"/>
        <v>0.10688528496304393</v>
      </c>
      <c r="F144" s="16">
        <f t="shared" si="47"/>
        <v>0.12117720187376867</v>
      </c>
      <c r="G144" s="16">
        <f t="shared" si="47"/>
        <v>0.12537248922894439</v>
      </c>
      <c r="H144" s="16">
        <f t="shared" si="47"/>
        <v>0.11430687915877855</v>
      </c>
      <c r="I144" s="16">
        <f t="shared" si="47"/>
        <v>0.11945012106438173</v>
      </c>
      <c r="J144" s="16">
        <f t="shared" ref="J144" si="48">J113/J129</f>
        <v>9.7395297693266131E-2</v>
      </c>
    </row>
    <row r="145" spans="1:10" x14ac:dyDescent="0.25">
      <c r="A145" s="2" t="s">
        <v>15</v>
      </c>
      <c r="B145" s="16">
        <f t="shared" ref="B145:I145" si="49">B114/B130</f>
        <v>0.11654875056385988</v>
      </c>
      <c r="C145" s="16">
        <f t="shared" si="49"/>
        <v>0.10789005489168453</v>
      </c>
      <c r="D145" s="16">
        <f t="shared" si="49"/>
        <v>0.14187901033849148</v>
      </c>
      <c r="E145" s="16">
        <f t="shared" si="49"/>
        <v>0.10685592502740406</v>
      </c>
      <c r="F145" s="16">
        <f t="shared" si="49"/>
        <v>0.14322392629725267</v>
      </c>
      <c r="G145" s="16">
        <f t="shared" si="49"/>
        <v>0.1202911858553749</v>
      </c>
      <c r="H145" s="16">
        <f t="shared" si="49"/>
        <v>0.11205440628929163</v>
      </c>
      <c r="I145" s="16">
        <f t="shared" si="49"/>
        <v>0.11261071314483088</v>
      </c>
      <c r="J145" s="16">
        <f t="shared" ref="J145" si="50">J114/J130</f>
        <v>0.10966645475651542</v>
      </c>
    </row>
    <row r="147" spans="1:10" x14ac:dyDescent="0.25">
      <c r="A147" s="43"/>
      <c r="B147" s="43"/>
      <c r="C147" s="43"/>
      <c r="D147" s="43"/>
      <c r="E147" s="43"/>
      <c r="F147" s="43"/>
      <c r="G147" s="43"/>
      <c r="H147" s="43"/>
      <c r="I147" s="43"/>
    </row>
    <row r="148" spans="1:10" x14ac:dyDescent="0.25">
      <c r="A148" s="43"/>
      <c r="B148" s="43"/>
      <c r="C148" s="43"/>
      <c r="D148" s="43"/>
      <c r="E148" s="43"/>
      <c r="F148" s="43"/>
      <c r="G148" s="43"/>
      <c r="H148" s="43"/>
      <c r="I148" s="43"/>
    </row>
    <row r="149" spans="1:10" x14ac:dyDescent="0.25">
      <c r="A149" s="43"/>
      <c r="B149" s="43"/>
      <c r="C149" s="43"/>
      <c r="D149" s="43"/>
      <c r="E149" s="43"/>
      <c r="F149" s="43"/>
      <c r="G149" s="43"/>
      <c r="H149" s="43"/>
      <c r="I149" s="43"/>
    </row>
    <row r="150" spans="1:10" x14ac:dyDescent="0.25">
      <c r="A150" s="43"/>
      <c r="B150" s="43"/>
      <c r="C150" s="43"/>
      <c r="D150" s="43"/>
      <c r="E150" s="43"/>
      <c r="F150" s="43"/>
      <c r="G150" s="43"/>
      <c r="H150" s="43"/>
      <c r="I150" s="43"/>
    </row>
    <row r="151" spans="1:10" x14ac:dyDescent="0.25">
      <c r="A151" s="43"/>
      <c r="B151" s="43"/>
      <c r="C151" s="43"/>
      <c r="D151" s="43"/>
      <c r="E151" s="43"/>
      <c r="F151" s="43"/>
      <c r="G151" s="43"/>
      <c r="H151" s="43"/>
      <c r="I151" s="43"/>
    </row>
    <row r="152" spans="1:10" x14ac:dyDescent="0.25">
      <c r="A152" s="43"/>
      <c r="B152" s="43"/>
      <c r="C152" s="43"/>
      <c r="D152" s="43"/>
      <c r="E152" s="43"/>
      <c r="F152" s="43"/>
      <c r="G152" s="43"/>
      <c r="H152" s="43"/>
      <c r="I152" s="43"/>
    </row>
    <row r="153" spans="1:10" x14ac:dyDescent="0.25">
      <c r="A153" s="43"/>
      <c r="B153" s="43"/>
      <c r="C153" s="43"/>
      <c r="D153" s="43"/>
      <c r="E153" s="43"/>
      <c r="F153" s="43"/>
      <c r="G153" s="43"/>
      <c r="H153" s="43"/>
      <c r="I153" s="43"/>
    </row>
    <row r="154" spans="1:10" x14ac:dyDescent="0.25">
      <c r="A154" s="43"/>
      <c r="B154" s="43"/>
      <c r="C154" s="43"/>
      <c r="D154" s="43"/>
      <c r="E154" s="43"/>
      <c r="F154" s="43"/>
      <c r="G154" s="43"/>
      <c r="H154" s="43"/>
      <c r="I154" s="43"/>
    </row>
    <row r="155" spans="1:10" x14ac:dyDescent="0.25">
      <c r="A155" s="43"/>
      <c r="B155" s="43"/>
      <c r="C155" s="43"/>
      <c r="D155" s="43"/>
      <c r="E155" s="43"/>
      <c r="F155" s="43"/>
      <c r="G155" s="43"/>
      <c r="H155" s="43"/>
      <c r="I155" s="43"/>
    </row>
    <row r="156" spans="1:10" x14ac:dyDescent="0.25">
      <c r="A156" s="43"/>
      <c r="B156" s="43"/>
      <c r="C156" s="43"/>
      <c r="D156" s="43"/>
      <c r="E156" s="43"/>
      <c r="F156" s="43"/>
      <c r="G156" s="43"/>
      <c r="H156" s="43"/>
      <c r="I156" s="43"/>
    </row>
    <row r="157" spans="1:10" x14ac:dyDescent="0.25">
      <c r="A157" s="43"/>
      <c r="B157" s="43"/>
      <c r="C157" s="43"/>
      <c r="D157" s="43"/>
      <c r="E157" s="43"/>
      <c r="F157" s="43"/>
      <c r="G157" s="43"/>
      <c r="H157" s="43"/>
      <c r="I157" s="43"/>
    </row>
    <row r="158" spans="1:10" x14ac:dyDescent="0.25">
      <c r="A158" s="43"/>
      <c r="B158" s="43"/>
      <c r="C158" s="43"/>
      <c r="D158" s="43"/>
      <c r="E158" s="43"/>
      <c r="F158" s="43"/>
      <c r="G158" s="43"/>
      <c r="H158" s="43"/>
      <c r="I158" s="43"/>
    </row>
    <row r="159" spans="1:10" x14ac:dyDescent="0.25">
      <c r="A159" s="43"/>
      <c r="B159" s="43"/>
      <c r="C159" s="43"/>
      <c r="D159" s="43"/>
      <c r="E159" s="43"/>
      <c r="F159" s="43"/>
      <c r="G159" s="43"/>
      <c r="H159" s="43"/>
      <c r="I159" s="43"/>
    </row>
    <row r="160" spans="1:10" x14ac:dyDescent="0.25">
      <c r="A160" s="43"/>
      <c r="B160" s="43"/>
      <c r="C160" s="43"/>
      <c r="D160" s="43"/>
      <c r="E160" s="43"/>
      <c r="F160" s="43"/>
      <c r="G160" s="43"/>
      <c r="H160" s="43"/>
      <c r="I160" s="43"/>
    </row>
    <row r="161" spans="1:9" x14ac:dyDescent="0.25">
      <c r="A161" s="43"/>
      <c r="B161" s="43"/>
      <c r="C161" s="43"/>
      <c r="D161" s="43"/>
      <c r="E161" s="43"/>
      <c r="F161" s="43"/>
      <c r="G161" s="43"/>
      <c r="H161" s="43"/>
      <c r="I161" s="43"/>
    </row>
    <row r="162" spans="1:9" x14ac:dyDescent="0.25">
      <c r="A162" s="43"/>
      <c r="B162" s="43"/>
      <c r="C162" s="43"/>
      <c r="D162" s="43"/>
      <c r="E162" s="43"/>
      <c r="F162" s="43"/>
      <c r="G162" s="43"/>
      <c r="H162" s="43"/>
      <c r="I162" s="43"/>
    </row>
    <row r="163" spans="1:9" x14ac:dyDescent="0.25">
      <c r="A163" s="43"/>
      <c r="B163" s="43"/>
      <c r="C163" s="43"/>
      <c r="D163" s="43"/>
      <c r="E163" s="43"/>
      <c r="F163" s="43"/>
      <c r="G163" s="43"/>
      <c r="H163" s="43"/>
      <c r="I163" s="43"/>
    </row>
    <row r="164" spans="1:9" x14ac:dyDescent="0.25">
      <c r="A164" s="43"/>
      <c r="B164" s="43"/>
      <c r="C164" s="43"/>
      <c r="D164" s="43"/>
      <c r="E164" s="43"/>
      <c r="F164" s="43"/>
      <c r="G164" s="43"/>
      <c r="H164" s="43"/>
      <c r="I164" s="43"/>
    </row>
    <row r="165" spans="1:9" x14ac:dyDescent="0.25">
      <c r="A165" s="43"/>
      <c r="B165" s="43"/>
      <c r="C165" s="43"/>
      <c r="D165" s="43"/>
      <c r="E165" s="43"/>
      <c r="F165" s="43"/>
      <c r="G165" s="43"/>
      <c r="H165" s="43"/>
      <c r="I165" s="43"/>
    </row>
    <row r="166" spans="1:9" x14ac:dyDescent="0.25">
      <c r="A166" s="43"/>
      <c r="B166" s="43"/>
      <c r="C166" s="43"/>
      <c r="D166" s="43"/>
      <c r="E166" s="43"/>
      <c r="F166" s="43"/>
      <c r="G166" s="43"/>
      <c r="H166" s="43"/>
      <c r="I166" s="43"/>
    </row>
    <row r="167" spans="1:9" x14ac:dyDescent="0.25">
      <c r="A167" s="43"/>
      <c r="B167" s="43"/>
      <c r="C167" s="43"/>
      <c r="D167" s="43"/>
      <c r="E167" s="43"/>
      <c r="F167" s="43"/>
      <c r="G167" s="43"/>
      <c r="H167" s="43"/>
      <c r="I167" s="43"/>
    </row>
    <row r="168" spans="1:9" x14ac:dyDescent="0.25">
      <c r="A168" s="43"/>
      <c r="B168" s="43"/>
      <c r="C168" s="43"/>
      <c r="D168" s="43"/>
      <c r="E168" s="43"/>
      <c r="F168" s="43"/>
      <c r="G168" s="43"/>
      <c r="H168" s="43"/>
      <c r="I168" s="43"/>
    </row>
    <row r="169" spans="1:9" x14ac:dyDescent="0.25">
      <c r="A169" s="43"/>
      <c r="B169" s="43"/>
      <c r="C169" s="43"/>
      <c r="D169" s="43"/>
      <c r="E169" s="43"/>
      <c r="F169" s="43"/>
      <c r="G169" s="43"/>
      <c r="H169" s="43"/>
      <c r="I169" s="43"/>
    </row>
    <row r="170" spans="1:9" x14ac:dyDescent="0.25">
      <c r="A170" s="43"/>
      <c r="B170" s="43"/>
      <c r="C170" s="43"/>
      <c r="D170" s="43"/>
      <c r="E170" s="43"/>
      <c r="F170" s="43"/>
      <c r="G170" s="43"/>
      <c r="H170" s="43"/>
      <c r="I170" s="43"/>
    </row>
    <row r="171" spans="1:9" x14ac:dyDescent="0.25">
      <c r="A171" s="43"/>
      <c r="B171" s="43"/>
      <c r="C171" s="43"/>
      <c r="D171" s="43"/>
      <c r="E171" s="43"/>
      <c r="F171" s="43"/>
      <c r="G171" s="43"/>
      <c r="H171" s="43"/>
      <c r="I171" s="43"/>
    </row>
    <row r="172" spans="1:9" x14ac:dyDescent="0.25">
      <c r="A172" s="43"/>
      <c r="B172" s="43"/>
      <c r="C172" s="43"/>
      <c r="D172" s="43"/>
      <c r="E172" s="43"/>
      <c r="F172" s="43"/>
      <c r="G172" s="43"/>
      <c r="H172" s="43"/>
      <c r="I172" s="43"/>
    </row>
    <row r="173" spans="1:9" x14ac:dyDescent="0.25">
      <c r="A173" s="43"/>
      <c r="B173" s="43"/>
      <c r="C173" s="43"/>
      <c r="D173" s="43"/>
      <c r="E173" s="43"/>
      <c r="F173" s="43"/>
      <c r="G173" s="43"/>
      <c r="H173" s="43"/>
      <c r="I173" s="43"/>
    </row>
    <row r="174" spans="1:9" x14ac:dyDescent="0.25">
      <c r="A174" s="43"/>
      <c r="B174" s="43"/>
      <c r="C174" s="43"/>
      <c r="D174" s="43"/>
      <c r="E174" s="43"/>
      <c r="F174" s="43"/>
      <c r="G174" s="43"/>
      <c r="H174" s="43"/>
      <c r="I174" s="43"/>
    </row>
    <row r="175" spans="1:9" x14ac:dyDescent="0.25">
      <c r="A175" s="43"/>
      <c r="B175" s="43"/>
      <c r="C175" s="43"/>
      <c r="D175" s="43"/>
      <c r="E175" s="43"/>
      <c r="F175" s="43"/>
      <c r="G175" s="43"/>
      <c r="H175" s="43"/>
      <c r="I175" s="43"/>
    </row>
    <row r="176" spans="1:9" x14ac:dyDescent="0.25">
      <c r="A176" s="43"/>
      <c r="B176" s="43"/>
      <c r="C176" s="43"/>
      <c r="D176" s="43"/>
      <c r="E176" s="43"/>
      <c r="F176" s="43"/>
      <c r="G176" s="43"/>
      <c r="H176" s="43"/>
      <c r="I176" s="43"/>
    </row>
    <row r="177" spans="1:9" x14ac:dyDescent="0.25">
      <c r="A177" s="43"/>
      <c r="B177" s="43"/>
      <c r="C177" s="43"/>
      <c r="D177" s="43"/>
      <c r="E177" s="43"/>
      <c r="F177" s="43"/>
      <c r="G177" s="43"/>
      <c r="H177" s="43"/>
      <c r="I177" s="43"/>
    </row>
    <row r="178" spans="1:9" x14ac:dyDescent="0.25">
      <c r="A178" s="43"/>
      <c r="B178" s="43"/>
      <c r="C178" s="43"/>
      <c r="D178" s="43"/>
      <c r="E178" s="43"/>
      <c r="F178" s="43"/>
      <c r="G178" s="43"/>
      <c r="H178" s="43"/>
      <c r="I178" s="43"/>
    </row>
    <row r="179" spans="1:9" x14ac:dyDescent="0.25">
      <c r="A179" s="43"/>
      <c r="B179" s="43"/>
      <c r="C179" s="43"/>
      <c r="D179" s="43"/>
      <c r="E179" s="43"/>
      <c r="F179" s="43"/>
      <c r="G179" s="43"/>
      <c r="H179" s="43"/>
      <c r="I179" s="43"/>
    </row>
    <row r="180" spans="1:9" x14ac:dyDescent="0.25">
      <c r="A180" s="43"/>
      <c r="B180" s="43"/>
      <c r="C180" s="43"/>
      <c r="D180" s="43"/>
      <c r="E180" s="43"/>
      <c r="F180" s="43"/>
      <c r="G180" s="43"/>
      <c r="H180" s="43"/>
      <c r="I180" s="43"/>
    </row>
    <row r="181" spans="1:9" x14ac:dyDescent="0.25">
      <c r="A181" s="43"/>
      <c r="B181" s="43"/>
      <c r="C181" s="43"/>
      <c r="D181" s="43"/>
      <c r="E181" s="43"/>
      <c r="F181" s="43"/>
      <c r="G181" s="43"/>
      <c r="H181" s="43"/>
      <c r="I181" s="43"/>
    </row>
    <row r="182" spans="1:9" x14ac:dyDescent="0.25">
      <c r="A182" s="43"/>
      <c r="B182" s="43"/>
      <c r="C182" s="43"/>
      <c r="D182" s="43"/>
      <c r="E182" s="43"/>
      <c r="F182" s="43"/>
      <c r="G182" s="43"/>
      <c r="H182" s="43"/>
      <c r="I182" s="43"/>
    </row>
    <row r="183" spans="1:9" x14ac:dyDescent="0.25">
      <c r="A183" s="43"/>
      <c r="B183" s="43"/>
      <c r="C183" s="43"/>
      <c r="D183" s="43"/>
      <c r="E183" s="43"/>
      <c r="F183" s="43"/>
      <c r="G183" s="43"/>
      <c r="H183" s="43"/>
      <c r="I183" s="43"/>
    </row>
    <row r="184" spans="1:9" x14ac:dyDescent="0.25">
      <c r="A184" s="43"/>
      <c r="B184" s="43"/>
      <c r="C184" s="43"/>
      <c r="D184" s="43"/>
      <c r="E184" s="43"/>
      <c r="F184" s="43"/>
      <c r="G184" s="43"/>
      <c r="H184" s="43"/>
      <c r="I184" s="43"/>
    </row>
    <row r="185" spans="1:9" x14ac:dyDescent="0.25">
      <c r="A185" s="43"/>
      <c r="B185" s="43"/>
      <c r="C185" s="43"/>
      <c r="D185" s="43"/>
      <c r="E185" s="43"/>
      <c r="F185" s="43"/>
      <c r="G185" s="43"/>
      <c r="H185" s="43"/>
      <c r="I185" s="43"/>
    </row>
    <row r="186" spans="1:9" x14ac:dyDescent="0.25">
      <c r="A186" s="43"/>
      <c r="B186" s="43"/>
      <c r="C186" s="43"/>
      <c r="D186" s="43"/>
      <c r="E186" s="43"/>
      <c r="F186" s="43"/>
      <c r="G186" s="43"/>
      <c r="H186" s="43"/>
      <c r="I186" s="43"/>
    </row>
    <row r="187" spans="1:9" x14ac:dyDescent="0.25">
      <c r="A187" s="43"/>
      <c r="B187" s="43"/>
      <c r="C187" s="43"/>
      <c r="D187" s="43"/>
      <c r="E187" s="43"/>
      <c r="F187" s="43"/>
      <c r="G187" s="43"/>
      <c r="H187" s="43"/>
      <c r="I187" s="43"/>
    </row>
    <row r="188" spans="1:9" x14ac:dyDescent="0.25">
      <c r="A188" s="43"/>
      <c r="B188" s="43"/>
      <c r="C188" s="43"/>
      <c r="D188" s="43"/>
      <c r="E188" s="43"/>
      <c r="F188" s="43"/>
      <c r="G188" s="43"/>
      <c r="H188" s="43"/>
      <c r="I188" s="43"/>
    </row>
    <row r="189" spans="1:9" x14ac:dyDescent="0.25">
      <c r="A189" s="43"/>
      <c r="B189" s="43"/>
      <c r="C189" s="43"/>
      <c r="D189" s="43"/>
      <c r="E189" s="43"/>
      <c r="F189" s="43"/>
      <c r="G189" s="43"/>
      <c r="H189" s="43"/>
      <c r="I189" s="43"/>
    </row>
    <row r="190" spans="1:9" x14ac:dyDescent="0.25">
      <c r="A190" s="43"/>
      <c r="B190" s="43"/>
      <c r="C190" s="43"/>
      <c r="D190" s="43"/>
      <c r="E190" s="43"/>
      <c r="F190" s="43"/>
      <c r="G190" s="43"/>
      <c r="H190" s="43"/>
      <c r="I190" s="43"/>
    </row>
    <row r="191" spans="1:9" x14ac:dyDescent="0.25">
      <c r="A191" s="43"/>
      <c r="B191" s="43"/>
      <c r="C191" s="43"/>
      <c r="D191" s="43"/>
      <c r="E191" s="43"/>
      <c r="F191" s="43"/>
      <c r="G191" s="43"/>
      <c r="H191" s="43"/>
      <c r="I191" s="43"/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187"/>
  <sheetViews>
    <sheetView topLeftCell="A148" workbookViewId="0">
      <pane xSplit="1" topLeftCell="B1" activePane="topRight" state="frozen"/>
      <selection activeCell="A10" sqref="A10"/>
      <selection pane="topRight" activeCell="A183" sqref="A183"/>
    </sheetView>
  </sheetViews>
  <sheetFormatPr defaultRowHeight="15" x14ac:dyDescent="0.25"/>
  <cols>
    <col min="1" max="1" width="33" customWidth="1"/>
    <col min="2" max="9" width="11.7109375" customWidth="1"/>
    <col min="10" max="10" width="11.7109375" style="47" customWidth="1"/>
    <col min="11" max="11" width="15" customWidth="1"/>
    <col min="12" max="12" width="13.28515625" customWidth="1"/>
    <col min="13" max="18" width="11.7109375" customWidth="1"/>
    <col min="19" max="19" width="12.7109375" bestFit="1" customWidth="1"/>
    <col min="20" max="20" width="11.7109375" style="47" customWidth="1"/>
    <col min="21" max="29" width="11.7109375" customWidth="1"/>
    <col min="30" max="31" width="11.7109375" style="47" customWidth="1"/>
    <col min="32" max="39" width="11.7109375" customWidth="1"/>
    <col min="40" max="40" width="12.7109375" bestFit="1" customWidth="1"/>
    <col min="41" max="42" width="11.7109375" style="47" customWidth="1"/>
    <col min="44" max="44" width="12.7109375" bestFit="1" customWidth="1"/>
    <col min="45" max="51" width="11.7109375" bestFit="1" customWidth="1"/>
    <col min="52" max="52" width="11.7109375" style="47" bestFit="1" customWidth="1"/>
    <col min="53" max="53" width="11.7109375" style="47" customWidth="1"/>
    <col min="55" max="58" width="10.140625" bestFit="1" customWidth="1"/>
    <col min="59" max="59" width="10.85546875" bestFit="1" customWidth="1"/>
    <col min="60" max="62" width="11.7109375" bestFit="1" customWidth="1"/>
    <col min="63" max="63" width="11.7109375" style="47" bestFit="1" customWidth="1"/>
  </cols>
  <sheetData>
    <row r="2" spans="1:63" x14ac:dyDescent="0.25">
      <c r="A2" s="4" t="s">
        <v>23</v>
      </c>
    </row>
    <row r="3" spans="1:63" x14ac:dyDescent="0.25">
      <c r="A3" s="28" t="s">
        <v>0</v>
      </c>
      <c r="AG3" s="28" t="s">
        <v>1</v>
      </c>
      <c r="AM3" s="28" t="s">
        <v>117</v>
      </c>
    </row>
    <row r="4" spans="1:63" x14ac:dyDescent="0.25">
      <c r="A4" t="s">
        <v>16</v>
      </c>
      <c r="AG4" t="s">
        <v>18</v>
      </c>
    </row>
    <row r="5" spans="1:63" x14ac:dyDescent="0.25">
      <c r="A5" t="s">
        <v>17</v>
      </c>
      <c r="AG5" t="s">
        <v>19</v>
      </c>
    </row>
    <row r="7" spans="1:63" x14ac:dyDescent="0.25">
      <c r="A7" s="28" t="s">
        <v>2</v>
      </c>
      <c r="AG7" s="28" t="s">
        <v>21</v>
      </c>
    </row>
    <row r="8" spans="1:63" x14ac:dyDescent="0.25">
      <c r="A8" t="s">
        <v>123</v>
      </c>
      <c r="AG8" t="s">
        <v>118</v>
      </c>
    </row>
    <row r="9" spans="1:63" x14ac:dyDescent="0.25">
      <c r="A9" t="s">
        <v>20</v>
      </c>
      <c r="AG9" t="s">
        <v>22</v>
      </c>
    </row>
    <row r="11" spans="1:63" x14ac:dyDescent="0.25">
      <c r="A11" s="4" t="s">
        <v>101</v>
      </c>
      <c r="B11" t="s">
        <v>119</v>
      </c>
      <c r="L11" t="s">
        <v>120</v>
      </c>
      <c r="V11" t="s">
        <v>121</v>
      </c>
      <c r="AG11" t="s">
        <v>122</v>
      </c>
      <c r="AR11" t="s">
        <v>2</v>
      </c>
      <c r="BC11" t="s">
        <v>21</v>
      </c>
    </row>
    <row r="12" spans="1:63" x14ac:dyDescent="0.25">
      <c r="B12" s="3">
        <v>2006</v>
      </c>
      <c r="C12" s="3">
        <v>2007</v>
      </c>
      <c r="D12" s="3">
        <v>2008</v>
      </c>
      <c r="E12" s="3">
        <v>2009</v>
      </c>
      <c r="F12" s="3">
        <v>2010</v>
      </c>
      <c r="G12" s="3">
        <v>2011</v>
      </c>
      <c r="H12" s="3">
        <v>2012</v>
      </c>
      <c r="I12" s="3">
        <v>2013</v>
      </c>
      <c r="J12" s="3">
        <v>2014</v>
      </c>
      <c r="L12" s="3">
        <v>2006</v>
      </c>
      <c r="M12" s="3">
        <v>2007</v>
      </c>
      <c r="N12" s="3">
        <v>2008</v>
      </c>
      <c r="O12" s="3">
        <v>2009</v>
      </c>
      <c r="P12" s="3">
        <v>2010</v>
      </c>
      <c r="Q12" s="3">
        <v>2011</v>
      </c>
      <c r="R12" s="3">
        <v>2012</v>
      </c>
      <c r="S12" s="3">
        <v>2013</v>
      </c>
      <c r="T12" s="3">
        <v>2014</v>
      </c>
      <c r="V12" s="3">
        <v>2006</v>
      </c>
      <c r="W12" s="3">
        <v>2007</v>
      </c>
      <c r="X12" s="3">
        <v>2008</v>
      </c>
      <c r="Y12" s="3">
        <v>2009</v>
      </c>
      <c r="Z12" s="3">
        <v>2010</v>
      </c>
      <c r="AA12" s="3">
        <v>2011</v>
      </c>
      <c r="AB12" s="3">
        <v>2012</v>
      </c>
      <c r="AC12" s="3">
        <v>2013</v>
      </c>
      <c r="AD12" s="3">
        <v>2014</v>
      </c>
      <c r="AE12" s="33"/>
      <c r="AG12" s="3">
        <v>2006</v>
      </c>
      <c r="AH12" s="3">
        <v>2007</v>
      </c>
      <c r="AI12" s="3">
        <v>2008</v>
      </c>
      <c r="AJ12" s="3">
        <v>2009</v>
      </c>
      <c r="AK12" s="3">
        <v>2010</v>
      </c>
      <c r="AL12" s="3">
        <v>2011</v>
      </c>
      <c r="AM12" s="3">
        <v>2012</v>
      </c>
      <c r="AN12" s="3">
        <v>2013</v>
      </c>
      <c r="AO12" s="3">
        <v>2014</v>
      </c>
      <c r="AP12" s="33"/>
      <c r="AR12" s="3">
        <v>2006</v>
      </c>
      <c r="AS12" s="3">
        <v>2007</v>
      </c>
      <c r="AT12" s="3">
        <v>2008</v>
      </c>
      <c r="AU12" s="3">
        <v>2009</v>
      </c>
      <c r="AV12" s="3">
        <v>2010</v>
      </c>
      <c r="AW12" s="3">
        <v>2011</v>
      </c>
      <c r="AX12" s="3">
        <v>2012</v>
      </c>
      <c r="AY12" s="3">
        <v>2013</v>
      </c>
      <c r="AZ12" s="3">
        <v>2014</v>
      </c>
      <c r="BA12" s="33"/>
      <c r="BC12" s="3">
        <v>2006</v>
      </c>
      <c r="BD12" s="3">
        <v>2007</v>
      </c>
      <c r="BE12" s="3">
        <v>2008</v>
      </c>
      <c r="BF12" s="3">
        <v>2009</v>
      </c>
      <c r="BG12" s="3">
        <v>2010</v>
      </c>
      <c r="BH12" s="3">
        <v>2011</v>
      </c>
      <c r="BI12" s="3">
        <v>2012</v>
      </c>
      <c r="BJ12" s="3">
        <v>2013</v>
      </c>
      <c r="BK12" s="3">
        <v>2014</v>
      </c>
    </row>
    <row r="13" spans="1:63" x14ac:dyDescent="0.25">
      <c r="A13" s="21" t="s">
        <v>68</v>
      </c>
      <c r="B13" s="1">
        <f>'[2]SD 4. Assets (RAB)'!D20</f>
        <v>101753.98897668622</v>
      </c>
      <c r="C13" s="1">
        <f>'[2]SD 4. Assets (RAB)'!E20</f>
        <v>105368.88748857791</v>
      </c>
      <c r="D13" s="1">
        <f>'[2]SD 4. Assets (RAB)'!F20</f>
        <v>115481.90367801108</v>
      </c>
      <c r="E13" s="1">
        <f>'[2]SD 4. Assets (RAB)'!G20</f>
        <v>126069.44297421811</v>
      </c>
      <c r="F13" s="1">
        <f>'[2]SD 4. Assets (RAB)'!H20</f>
        <v>135599.63544453445</v>
      </c>
      <c r="G13" s="1">
        <f>'[2]SD 4. Assets (RAB)'!I20</f>
        <v>141777.97602927263</v>
      </c>
      <c r="H13" s="1">
        <f>'[2]SD 4. Assets (RAB)'!J20</f>
        <v>151092.06478116792</v>
      </c>
      <c r="I13" s="1">
        <f>'[2]SD 4. Assets (RAB)'!K20</f>
        <v>159611.55717829155</v>
      </c>
      <c r="J13" s="1">
        <f>'[2]SD 4. Assets (RAB)'!L20</f>
        <v>161985.5989981762</v>
      </c>
      <c r="K13" s="47"/>
      <c r="L13" s="1">
        <f>'[2]SD 4. Assets (RAB)'!D44+IF('[2]SD 4. Assets (RAB)'!D68="",0,'[2]SD 4. Assets (RAB)'!D68)</f>
        <v>29921.233199263163</v>
      </c>
      <c r="M13" s="1">
        <f>'[2]SD 4. Assets (RAB)'!E44+IF('[2]SD 4. Assets (RAB)'!E68="",0,'[2]SD 4. Assets (RAB)'!E68)</f>
        <v>29892.065929208453</v>
      </c>
      <c r="N13" s="1">
        <f>'[2]SD 4. Assets (RAB)'!F44+IF('[2]SD 4. Assets (RAB)'!F68="",0,'[2]SD 4. Assets (RAB)'!F68)</f>
        <v>29505.150079836916</v>
      </c>
      <c r="O13" s="1">
        <f>'[2]SD 4. Assets (RAB)'!G44+IF('[2]SD 4. Assets (RAB)'!G68="",0,'[2]SD 4. Assets (RAB)'!G68)</f>
        <v>28691.708115439818</v>
      </c>
      <c r="P13" s="1">
        <f>'[2]SD 4. Assets (RAB)'!H44+IF('[2]SD 4. Assets (RAB)'!H68="",0,'[2]SD 4. Assets (RAB)'!H68)</f>
        <v>28413.269829056237</v>
      </c>
      <c r="Q13" s="1">
        <f>'[2]SD 4. Assets (RAB)'!I44+IF('[2]SD 4. Assets (RAB)'!I68="",0,'[2]SD 4. Assets (RAB)'!I68)</f>
        <v>35451.44152142133</v>
      </c>
      <c r="R13" s="1">
        <f>'[2]SD 4. Assets (RAB)'!J44+IF('[2]SD 4. Assets (RAB)'!J68="",0,'[2]SD 4. Assets (RAB)'!J68)</f>
        <v>41459.469199355204</v>
      </c>
      <c r="S13" s="1">
        <f>'[2]SD 4. Assets (RAB)'!K44+IF('[2]SD 4. Assets (RAB)'!K68="",0,'[2]SD 4. Assets (RAB)'!K68)</f>
        <v>47651.384414009925</v>
      </c>
      <c r="T13" s="1">
        <f>'[2]SD 4. Assets (RAB)'!L44+IF('[2]SD 4. Assets (RAB)'!L68="",0,'[2]SD 4. Assets (RAB)'!L68)</f>
        <v>50039.648111213712</v>
      </c>
      <c r="V13" s="1">
        <f>'[2]SD 4. Assets (RAB)'!D28</f>
        <v>191885.57687788119</v>
      </c>
      <c r="W13" s="1">
        <f>'[2]SD 4. Assets (RAB)'!E28</f>
        <v>196970.77672940059</v>
      </c>
      <c r="X13" s="1">
        <f>'[2]SD 4. Assets (RAB)'!F28</f>
        <v>203825.58530768726</v>
      </c>
      <c r="Y13" s="1">
        <f>'[2]SD 4. Assets (RAB)'!G28</f>
        <v>209624.51604570466</v>
      </c>
      <c r="Z13" s="1">
        <f>'[2]SD 4. Assets (RAB)'!H28</f>
        <v>221666.78138886162</v>
      </c>
      <c r="AA13" s="1">
        <f>'[2]SD 4. Assets (RAB)'!I28</f>
        <v>227535.51993167144</v>
      </c>
      <c r="AB13" s="1">
        <f>'[2]SD 4. Assets (RAB)'!J28</f>
        <v>237296.28453127656</v>
      </c>
      <c r="AC13" s="1">
        <f>'[2]SD 4. Assets (RAB)'!K28</f>
        <v>249488.34038448162</v>
      </c>
      <c r="AD13" s="1">
        <f>'[2]SD 4. Assets (RAB)'!L28</f>
        <v>254206.90175452479</v>
      </c>
      <c r="AE13" s="14"/>
      <c r="AG13" s="1">
        <f>'[2]SD 4. Assets (RAB)'!D52</f>
        <v>713.42120522999653</v>
      </c>
      <c r="AH13" s="1">
        <f>'[2]SD 4. Assets (RAB)'!E52</f>
        <v>707.05129583595908</v>
      </c>
      <c r="AI13" s="1">
        <f>'[2]SD 4. Assets (RAB)'!F52</f>
        <v>706.13915360748058</v>
      </c>
      <c r="AJ13" s="1">
        <f>'[2]SD 4. Assets (RAB)'!G52</f>
        <v>695.5271372183779</v>
      </c>
      <c r="AK13" s="1">
        <f>'[2]SD 4. Assets (RAB)'!H52</f>
        <v>698.50769718627078</v>
      </c>
      <c r="AL13" s="1">
        <f>'[2]SD 4. Assets (RAB)'!I52</f>
        <v>681.53813854403813</v>
      </c>
      <c r="AM13" s="1">
        <f>'[2]SD 4. Assets (RAB)'!J52</f>
        <v>671.03388853130753</v>
      </c>
      <c r="AN13" s="1">
        <f>'[2]SD 4. Assets (RAB)'!K52</f>
        <v>663.24522194104668</v>
      </c>
      <c r="AO13" s="1">
        <v>674.98205913401864</v>
      </c>
      <c r="AP13" s="14"/>
      <c r="AR13" s="1">
        <f>'[2]SD 4. Assets (RAB)'!D36+'[2]SD 4. Assets (RAB)'!D60</f>
        <v>148861.4071319717</v>
      </c>
      <c r="AS13" s="1">
        <f>'[2]SD 4. Assets (RAB)'!E36+'[2]SD 4. Assets (RAB)'!E60</f>
        <v>151773.43699551275</v>
      </c>
      <c r="AT13" s="1">
        <f>'[2]SD 4. Assets (RAB)'!F36+'[2]SD 4. Assets (RAB)'!F60</f>
        <v>156216.11449035318</v>
      </c>
      <c r="AU13" s="1">
        <f>'[2]SD 4. Assets (RAB)'!G36+'[2]SD 4. Assets (RAB)'!G60</f>
        <v>162018.42168448772</v>
      </c>
      <c r="AV13" s="1">
        <f>'[2]SD 4. Assets (RAB)'!H36+'[2]SD 4. Assets (RAB)'!H60</f>
        <v>169290.76486933217</v>
      </c>
      <c r="AW13" s="1">
        <f>'[2]SD 4. Assets (RAB)'!I36+'[2]SD 4. Assets (RAB)'!I60</f>
        <v>181426.69660201983</v>
      </c>
      <c r="AX13" s="1">
        <f>'[2]SD 4. Assets (RAB)'!J36+'[2]SD 4. Assets (RAB)'!J60</f>
        <v>199372.12044788708</v>
      </c>
      <c r="AY13" s="1">
        <f>'[2]SD 4. Assets (RAB)'!K36+'[2]SD 4. Assets (RAB)'!K60</f>
        <v>224896.06262026346</v>
      </c>
      <c r="AZ13" s="1">
        <f>'[2]SD 4. Assets (RAB)'!L36+'[2]SD 4. Assets (RAB)'!L60</f>
        <v>243123.47402180027</v>
      </c>
      <c r="BA13" s="14"/>
      <c r="BC13" s="1">
        <f>'[2]SD 4. Assets (RAB)'!D82+'[2]SD 4. Assets (RAB)'!D90</f>
        <v>32099.100264330616</v>
      </c>
      <c r="BD13" s="1">
        <f>'[2]SD 4. Assets (RAB)'!E82+'[2]SD 4. Assets (RAB)'!E90</f>
        <v>34166.98069052452</v>
      </c>
      <c r="BE13" s="1">
        <f>'[2]SD 4. Assets (RAB)'!F82+'[2]SD 4. Assets (RAB)'!F90</f>
        <v>36556.011638176351</v>
      </c>
      <c r="BF13" s="1">
        <f>'[2]SD 4. Assets (RAB)'!G82+'[2]SD 4. Assets (RAB)'!G90</f>
        <v>37170.759160252215</v>
      </c>
      <c r="BG13" s="1">
        <f>'[2]SD 4. Assets (RAB)'!H82+'[2]SD 4. Assets (RAB)'!H90</f>
        <v>32304.563688416201</v>
      </c>
      <c r="BH13" s="1">
        <f>'[2]SD 4. Assets (RAB)'!I82+'[2]SD 4. Assets (RAB)'!I90</f>
        <v>47969.586662803995</v>
      </c>
      <c r="BI13" s="1">
        <f>'[2]SD 4. Assets (RAB)'!J82+'[2]SD 4. Assets (RAB)'!J90</f>
        <v>62283.561213691013</v>
      </c>
      <c r="BJ13" s="1">
        <f>'[2]SD 4. Assets (RAB)'!K82+'[2]SD 4. Assets (RAB)'!K90</f>
        <v>65628.867182165763</v>
      </c>
      <c r="BK13" s="1">
        <f>'[2]SD 4. Assets (RAB)'!L82+'[2]SD 4. Assets (RAB)'!L90</f>
        <v>77966.424461366405</v>
      </c>
    </row>
    <row r="14" spans="1:63" x14ac:dyDescent="0.25">
      <c r="A14" s="21" t="s">
        <v>69</v>
      </c>
      <c r="B14" s="1">
        <f>'[2]SD 4. Assets (RAB)'!D21</f>
        <v>2789.99969775099</v>
      </c>
      <c r="C14" s="1">
        <f>'[2]SD 4. Assets (RAB)'!E21</f>
        <v>3865.2356154537824</v>
      </c>
      <c r="D14" s="1">
        <f>'[2]SD 4. Assets (RAB)'!F21</f>
        <v>2757.7768042509983</v>
      </c>
      <c r="E14" s="1">
        <f>'[2]SD 4. Assets (RAB)'!G21</f>
        <v>5737.0671550405059</v>
      </c>
      <c r="F14" s="1">
        <f>'[2]SD 4. Assets (RAB)'!H21</f>
        <v>2513.8199062790359</v>
      </c>
      <c r="G14" s="1">
        <f>'[2]SD 4. Assets (RAB)'!I21</f>
        <v>4143.4100341963258</v>
      </c>
      <c r="H14" s="1">
        <f>'[2]SD 4. Assets (RAB)'!J21</f>
        <v>5273.7695117235071</v>
      </c>
      <c r="I14" s="1">
        <f>'[2]SD 4. Assets (RAB)'!K21</f>
        <v>2849.815353604044</v>
      </c>
      <c r="J14" s="1">
        <f>'[2]SD 4. Assets (RAB)'!L21</f>
        <v>4043.0393071081498</v>
      </c>
      <c r="L14" s="1">
        <f>'[2]SD 4. Assets (RAB)'!D45+IF('[2]SD 4. Assets (RAB)'!D69="",0,'[2]SD 4. Assets (RAB)'!D69)</f>
        <v>820.41237323293569</v>
      </c>
      <c r="M14" s="1">
        <f>'[2]SD 4. Assets (RAB)'!E45+IF('[2]SD 4. Assets (RAB)'!E69="",0,'[2]SD 4. Assets (RAB)'!E69)</f>
        <v>1096.5274532446183</v>
      </c>
      <c r="N14" s="1">
        <f>'[2]SD 4. Assets (RAB)'!F45+IF('[2]SD 4. Assets (RAB)'!F69="",0,'[2]SD 4. Assets (RAB)'!F69)</f>
        <v>704.60059892147558</v>
      </c>
      <c r="O14" s="1">
        <f>'[2]SD 4. Assets (RAB)'!G45+IF('[2]SD 4. Assets (RAB)'!G69="",0,'[2]SD 4. Assets (RAB)'!G69)</f>
        <v>1305.6792539708595</v>
      </c>
      <c r="P14" s="1">
        <f>'[2]SD 4. Assets (RAB)'!H45+IF('[2]SD 4. Assets (RAB)'!H69="",0,'[2]SD 4. Assets (RAB)'!H69)</f>
        <v>526.74067348783603</v>
      </c>
      <c r="Q14" s="1">
        <f>'[2]SD 4. Assets (RAB)'!I45+IF('[2]SD 4. Assets (RAB)'!I69="",0,'[2]SD 4. Assets (RAB)'!I69)</f>
        <v>1031.4100473737371</v>
      </c>
      <c r="R14" s="1">
        <f>'[2]SD 4. Assets (RAB)'!J45+IF('[2]SD 4. Assets (RAB)'!J69="",0,'[2]SD 4. Assets (RAB)'!J69)</f>
        <v>1436.596896758962</v>
      </c>
      <c r="S14" s="1">
        <f>'[2]SD 4. Assets (RAB)'!K45+IF('[2]SD 4. Assets (RAB)'!K69="",0,'[2]SD 4. Assets (RAB)'!K69)</f>
        <v>847.34881281435798</v>
      </c>
      <c r="T14" s="1">
        <f>'[2]SD 4. Assets (RAB)'!L45+IF('[2]SD 4. Assets (RAB)'!L69="",0,'[2]SD 4. Assets (RAB)'!L69)</f>
        <v>1240.8747891491582</v>
      </c>
      <c r="V14" s="1">
        <f>'[2]SD 4. Assets (RAB)'!D29</f>
        <v>5261.3239724166915</v>
      </c>
      <c r="W14" s="1">
        <f>'[2]SD 4. Assets (RAB)'!E29</f>
        <v>7225.4579085368441</v>
      </c>
      <c r="X14" s="1">
        <f>'[2]SD 4. Assets (RAB)'!F29</f>
        <v>4867.4766640641519</v>
      </c>
      <c r="Y14" s="1">
        <f>'[2]SD 4. Assets (RAB)'!G29</f>
        <v>9539.4244435824003</v>
      </c>
      <c r="Z14" s="1">
        <f>'[2]SD 4. Assets (RAB)'!H29</f>
        <v>4109.3795406555701</v>
      </c>
      <c r="AA14" s="1">
        <f>'[2]SD 4. Assets (RAB)'!I29</f>
        <v>6654.1131926787793</v>
      </c>
      <c r="AB14" s="1">
        <f>'[2]SD 4. Assets (RAB)'!J29</f>
        <v>8295.9856377556735</v>
      </c>
      <c r="AC14" s="1">
        <f>'[2]SD 4. Assets (RAB)'!K29</f>
        <v>4458.4446005691052</v>
      </c>
      <c r="AD14" s="1">
        <f>'[2]SD 4. Assets (RAB)'!L29</f>
        <v>6353.5197374902118</v>
      </c>
      <c r="AE14" s="14"/>
      <c r="AG14" s="1">
        <f>'[2]SD 4. Assets (RAB)'!D53</f>
        <v>19.561345623677575</v>
      </c>
      <c r="AH14" s="1">
        <f>'[2]SD 4. Assets (RAB)'!E53</f>
        <v>25.936686964775522</v>
      </c>
      <c r="AI14" s="1">
        <f>'[2]SD 4. Assets (RAB)'!F53</f>
        <v>16.863024563760657</v>
      </c>
      <c r="AJ14" s="1">
        <f>'[2]SD 4. Assets (RAB)'!G53</f>
        <v>31.651491433899192</v>
      </c>
      <c r="AK14" s="1">
        <f>'[2]SD 4. Assets (RAB)'!H53</f>
        <v>12.94931618451303</v>
      </c>
      <c r="AL14" s="1">
        <f>'[2]SD 4. Assets (RAB)'!I53</f>
        <v>19.959181916883249</v>
      </c>
      <c r="AM14" s="1">
        <f>'[2]SD 4. Assets (RAB)'!J53</f>
        <v>23.541518728084675</v>
      </c>
      <c r="AN14" s="1">
        <f>'[2]SD 4. Assets (RAB)'!K53</f>
        <v>11.882243389823351</v>
      </c>
      <c r="AO14" s="1">
        <v>11.87968424075877</v>
      </c>
      <c r="AP14" s="14"/>
      <c r="AR14" s="1">
        <f>'[2]SD 4. Assets (RAB)'!D37+'[2]SD 4. Assets (RAB)'!D61</f>
        <v>4081.6412710871377</v>
      </c>
      <c r="AS14" s="1">
        <f>'[2]SD 4. Assets (RAB)'!E37+'[2]SD 4. Assets (RAB)'!E61</f>
        <v>5567.4887354056846</v>
      </c>
      <c r="AT14" s="1">
        <f>'[2]SD 4. Assets (RAB)'!F37+'[2]SD 4. Assets (RAB)'!F61</f>
        <v>3730.5340773815524</v>
      </c>
      <c r="AU14" s="1">
        <f>'[2]SD 4. Assets (RAB)'!G37+'[2]SD 4. Assets (RAB)'!G61</f>
        <v>7373.0044618953916</v>
      </c>
      <c r="AV14" s="1">
        <f>'[2]SD 4. Assets (RAB)'!H37+'[2]SD 4. Assets (RAB)'!H61</f>
        <v>3138.4044159307809</v>
      </c>
      <c r="AW14" s="1">
        <f>'[2]SD 4. Assets (RAB)'!I37+'[2]SD 4. Assets (RAB)'!I61</f>
        <v>5297.466806591674</v>
      </c>
      <c r="AX14" s="1">
        <f>'[2]SD 4. Assets (RAB)'!J37+'[2]SD 4. Assets (RAB)'!J61</f>
        <v>6944.4528052187452</v>
      </c>
      <c r="AY14" s="1">
        <f>'[2]SD 4. Assets (RAB)'!K37+'[2]SD 4. Assets (RAB)'!K61</f>
        <v>4008.2732097815806</v>
      </c>
      <c r="AZ14" s="1">
        <f>'[2]SD 4. Assets (RAB)'!L37+'[2]SD 4. Assets (RAB)'!L61</f>
        <v>6045.3832651341236</v>
      </c>
      <c r="BA14" s="14"/>
      <c r="BC14" s="1">
        <f>'[2]SD 4. Assets (RAB)'!D83+'[2]SD 4. Assets (RAB)'!D91</f>
        <v>880.12746169666377</v>
      </c>
      <c r="BD14" s="1">
        <f>'[2]SD 4. Assets (RAB)'!E83+'[2]SD 4. Assets (RAB)'!E91</f>
        <v>1253.3436936197402</v>
      </c>
      <c r="BE14" s="1">
        <f>'[2]SD 4. Assets (RAB)'!F83+'[2]SD 4. Assets (RAB)'!F91</f>
        <v>872.97938240420763</v>
      </c>
      <c r="BF14" s="1">
        <f>'[2]SD 4. Assets (RAB)'!G83+'[2]SD 4. Assets (RAB)'!G91</f>
        <v>1230.8328296538489</v>
      </c>
      <c r="BG14" s="1">
        <f>'[2]SD 4. Assets (RAB)'!H83+'[2]SD 4. Assets (RAB)'!H91</f>
        <v>598.87959873473824</v>
      </c>
      <c r="BH14" s="1">
        <f>'[2]SD 4. Assets (RAB)'!I83+'[2]SD 4. Assets (RAB)'!I91</f>
        <v>1389.8536216166135</v>
      </c>
      <c r="BI14" s="1">
        <f>'[2]SD 4. Assets (RAB)'!J83+'[2]SD 4. Assets (RAB)'!J91</f>
        <v>2144.2420692740757</v>
      </c>
      <c r="BJ14" s="1">
        <f>'[2]SD 4. Assets (RAB)'!K83+'[2]SD 4. Assets (RAB)'!K91</f>
        <v>1164.3427365401735</v>
      </c>
      <c r="BK14" s="1">
        <f>'[2]SD 4. Assets (RAB)'!L83+'[2]SD 4. Assets (RAB)'!L91</f>
        <v>1924.4233558053475</v>
      </c>
    </row>
    <row r="15" spans="1:63" x14ac:dyDescent="0.25">
      <c r="A15" s="21" t="s">
        <v>70</v>
      </c>
      <c r="B15" s="1">
        <f>'[2]SD 4. Assets (RAB)'!D22</f>
        <v>-4793.0493367881654</v>
      </c>
      <c r="C15" s="1">
        <f>'[2]SD 4. Assets (RAB)'!E22</f>
        <v>-5183.3046717622319</v>
      </c>
      <c r="D15" s="1">
        <f>'[2]SD 4. Assets (RAB)'!F22</f>
        <v>-5622.494471520371</v>
      </c>
      <c r="E15" s="1">
        <f>'[2]SD 4. Assets (RAB)'!G22</f>
        <v>-6172.6887992160264</v>
      </c>
      <c r="F15" s="1">
        <f>'[2]SD 4. Assets (RAB)'!H22</f>
        <v>-6690.5092739182082</v>
      </c>
      <c r="G15" s="1">
        <f>'[2]SD 4. Assets (RAB)'!I22</f>
        <v>-7075.871630148743</v>
      </c>
      <c r="H15" s="1">
        <f>'[2]SD 4. Assets (RAB)'!J22</f>
        <v>-7592.0709555467683</v>
      </c>
      <c r="I15" s="1">
        <f>'[2]SD 4. Assets (RAB)'!K22</f>
        <v>-8129.5201030721009</v>
      </c>
      <c r="J15" s="1">
        <f>'[2]SD 4. Assets (RAB)'!L22</f>
        <v>-8467.3409200668775</v>
      </c>
      <c r="L15" s="1">
        <f>'[2]SD 4. Assets (RAB)'!D46+IF('[2]SD 4. Assets (RAB)'!D70="",0,'[2]SD 4. Assets (RAB)'!D70)</f>
        <v>-1425.5461929110702</v>
      </c>
      <c r="M15" s="1">
        <f>'[2]SD 4. Assets (RAB)'!E46+IF('[2]SD 4. Assets (RAB)'!E70="",0,'[2]SD 4. Assets (RAB)'!E70)</f>
        <v>-1483.4433026161562</v>
      </c>
      <c r="N15" s="1">
        <f>'[2]SD 4. Assets (RAB)'!F46+IF('[2]SD 4. Assets (RAB)'!F70="",0,'[2]SD 4. Assets (RAB)'!F70)</f>
        <v>-1518.0425633185737</v>
      </c>
      <c r="O15" s="1">
        <f>'[2]SD 4. Assets (RAB)'!G46+IF('[2]SD 4. Assets (RAB)'!G70="",0,'[2]SD 4. Assets (RAB)'!G70)</f>
        <v>-1584.1175403544403</v>
      </c>
      <c r="P15" s="1">
        <f>'[2]SD 4. Assets (RAB)'!H46+IF('[2]SD 4. Assets (RAB)'!H70="",0,'[2]SD 4. Assets (RAB)'!H70)</f>
        <v>-1653.0685254126024</v>
      </c>
      <c r="Q15" s="1">
        <f>'[2]SD 4. Assets (RAB)'!I46+IF('[2]SD 4. Assets (RAB)'!I70="",0,'[2]SD 4. Assets (RAB)'!I70)</f>
        <v>-1890.9837929797129</v>
      </c>
      <c r="R15" s="1">
        <f>'[2]SD 4. Assets (RAB)'!J46+IF('[2]SD 4. Assets (RAB)'!J70="",0,'[2]SD 4. Assets (RAB)'!J70)</f>
        <v>-2121.3615540644896</v>
      </c>
      <c r="S15" s="1">
        <f>'[2]SD 4. Assets (RAB)'!K46+IF('[2]SD 4. Assets (RAB)'!K70="",0,'[2]SD 4. Assets (RAB)'!K70)</f>
        <v>-2371.0055469385329</v>
      </c>
      <c r="T15" s="1">
        <f>'[2]SD 4. Assets (RAB)'!L46+IF('[2]SD 4. Assets (RAB)'!L70="",0,'[2]SD 4. Assets (RAB)'!L70)</f>
        <v>-2512.2733800086235</v>
      </c>
      <c r="V15" s="1">
        <f>'[2]SD 4. Assets (RAB)'!D30</f>
        <v>-7359.3317098108573</v>
      </c>
      <c r="W15" s="1">
        <f>'[2]SD 4. Assets (RAB)'!E30</f>
        <v>-7808.9771884119209</v>
      </c>
      <c r="X15" s="1">
        <f>'[2]SD 4. Assets (RAB)'!F30</f>
        <v>-8203.1035811133333</v>
      </c>
      <c r="Y15" s="1">
        <f>'[2]SD 4. Assets (RAB)'!G30</f>
        <v>-8827.0959261921271</v>
      </c>
      <c r="Z15" s="1">
        <f>'[2]SD 4. Assets (RAB)'!H30</f>
        <v>-9494.5563410912528</v>
      </c>
      <c r="AA15" s="1">
        <f>'[2]SD 4. Assets (RAB)'!I30</f>
        <v>-9896.5429078916604</v>
      </c>
      <c r="AB15" s="1">
        <f>'[2]SD 4. Assets (RAB)'!J30</f>
        <v>-10445.585179066606</v>
      </c>
      <c r="AC15" s="1">
        <f>'[2]SD 4. Assets (RAB)'!K30</f>
        <v>-11096.176380692137</v>
      </c>
      <c r="AD15" s="1">
        <f>'[2]SD 4. Assets (RAB)'!L30</f>
        <v>-11522.621385048107</v>
      </c>
      <c r="AE15" s="14"/>
      <c r="AG15" s="1">
        <f>'[2]SD 4. Assets (RAB)'!D54</f>
        <v>-25.931255017715067</v>
      </c>
      <c r="AH15" s="1">
        <f>'[2]SD 4. Assets (RAB)'!E54</f>
        <v>-26.848829193253881</v>
      </c>
      <c r="AI15" s="1">
        <f>'[2]SD 4. Assets (RAB)'!F54</f>
        <v>-27.475040952863299</v>
      </c>
      <c r="AJ15" s="1">
        <f>'[2]SD 4. Assets (RAB)'!G54</f>
        <v>-28.67093146600628</v>
      </c>
      <c r="AK15" s="1">
        <f>'[2]SD 4. Assets (RAB)'!H54</f>
        <v>-29.9188748267457</v>
      </c>
      <c r="AL15" s="1">
        <f>'[2]SD 4. Assets (RAB)'!I54</f>
        <v>-30.463431929613815</v>
      </c>
      <c r="AM15" s="1">
        <f>'[2]SD 4. Assets (RAB)'!J54</f>
        <v>-31.330185318345574</v>
      </c>
      <c r="AN15" s="1">
        <f>'[2]SD 4. Assets (RAB)'!K54</f>
        <v>-32.392071668938392</v>
      </c>
      <c r="AO15" s="1">
        <v>-32.28607193331711</v>
      </c>
      <c r="AP15" s="14"/>
      <c r="AR15" s="1">
        <f>'[2]SD 4. Assets (RAB)'!D38+'[2]SD 4. Assets (RAB)'!D62</f>
        <v>-7721.8377693690582</v>
      </c>
      <c r="AS15" s="1">
        <f>'[2]SD 4. Assets (RAB)'!E38+'[2]SD 4. Assets (RAB)'!E62</f>
        <v>-8171.0698415375327</v>
      </c>
      <c r="AT15" s="1">
        <f>'[2]SD 4. Assets (RAB)'!F38+'[2]SD 4. Assets (RAB)'!F62</f>
        <v>-8588.1380000478239</v>
      </c>
      <c r="AU15" s="1">
        <f>'[2]SD 4. Assets (RAB)'!G38+'[2]SD 4. Assets (RAB)'!G62</f>
        <v>-9219.9504877020281</v>
      </c>
      <c r="AV15" s="1">
        <f>'[2]SD 4. Assets (RAB)'!H38+'[2]SD 4. Assets (RAB)'!H62</f>
        <v>-9849.2442697438746</v>
      </c>
      <c r="AW15" s="1">
        <f>'[2]SD 4. Assets (RAB)'!I38+'[2]SD 4. Assets (RAB)'!I62</f>
        <v>-10377.765636185244</v>
      </c>
      <c r="AX15" s="1">
        <f>'[2]SD 4. Assets (RAB)'!J38+'[2]SD 4. Assets (RAB)'!J62</f>
        <v>-11119.47459633142</v>
      </c>
      <c r="AY15" s="1">
        <f>'[2]SD 4. Assets (RAB)'!K38+'[2]SD 4. Assets (RAB)'!K62</f>
        <v>-12112.119241540266</v>
      </c>
      <c r="AZ15" s="1">
        <f>'[2]SD 4. Assets (RAB)'!L38+'[2]SD 4. Assets (RAB)'!L62</f>
        <v>-12918.110999225064</v>
      </c>
      <c r="BA15" s="14"/>
      <c r="BC15" s="1">
        <f>'[2]SD 4. Assets (RAB)'!D84+'[2]SD 4. Assets (RAB)'!D92</f>
        <v>-2303.2984553389629</v>
      </c>
      <c r="BD15" s="1">
        <f>'[2]SD 4. Assets (RAB)'!E84+'[2]SD 4. Assets (RAB)'!E92</f>
        <v>-2476.7357541922411</v>
      </c>
      <c r="BE15" s="1">
        <f>'[2]SD 4. Assets (RAB)'!F84+'[2]SD 4. Assets (RAB)'!F92</f>
        <v>-2610.8036867595561</v>
      </c>
      <c r="BF15" s="1">
        <f>'[2]SD 4. Assets (RAB)'!G84+'[2]SD 4. Assets (RAB)'!G92</f>
        <v>-2844.7622059295099</v>
      </c>
      <c r="BG15" s="1">
        <f>'[2]SD 4. Assets (RAB)'!H84+'[2]SD 4. Assets (RAB)'!H92</f>
        <v>-2887.2779034345517</v>
      </c>
      <c r="BH15" s="1">
        <f>'[2]SD 4. Assets (RAB)'!I84+'[2]SD 4. Assets (RAB)'!I92</f>
        <v>-4504.2409843399209</v>
      </c>
      <c r="BI15" s="1">
        <f>'[2]SD 4. Assets (RAB)'!J84+'[2]SD 4. Assets (RAB)'!J92</f>
        <v>-6082.5779443159645</v>
      </c>
      <c r="BJ15" s="1">
        <f>'[2]SD 4. Assets (RAB)'!K84+'[2]SD 4. Assets (RAB)'!K92</f>
        <v>-7293.9955934443005</v>
      </c>
      <c r="BK15" s="1">
        <f>'[2]SD 4. Assets (RAB)'!L84+'[2]SD 4. Assets (RAB)'!L92</f>
        <v>-9889.4564898473564</v>
      </c>
    </row>
    <row r="16" spans="1:63" x14ac:dyDescent="0.25">
      <c r="A16" s="21" t="s">
        <v>71</v>
      </c>
      <c r="B16" s="1">
        <f>'[2]SD 4. Assets (RAB)'!D23</f>
        <v>-2003.0496390371754</v>
      </c>
      <c r="C16" s="1">
        <f>'[2]SD 4. Assets (RAB)'!E23</f>
        <v>-1318.0690563084495</v>
      </c>
      <c r="D16" s="1">
        <f>'[2]SD 4. Assets (RAB)'!F23</f>
        <v>-2864.7176672693727</v>
      </c>
      <c r="E16" s="1">
        <f>'[2]SD 4. Assets (RAB)'!G23</f>
        <v>-435.62164417552049</v>
      </c>
      <c r="F16" s="1">
        <f>'[2]SD 4. Assets (RAB)'!H23</f>
        <v>-4176.6893676391719</v>
      </c>
      <c r="G16" s="1">
        <f>'[2]SD 4. Assets (RAB)'!I23</f>
        <v>-2932.4615959524172</v>
      </c>
      <c r="H16" s="1">
        <f>'[2]SD 4. Assets (RAB)'!J23</f>
        <v>-2318.3014438232613</v>
      </c>
      <c r="I16" s="1">
        <f>'[2]SD 4. Assets (RAB)'!K23</f>
        <v>-5279.7047494680573</v>
      </c>
      <c r="J16" s="1">
        <f>'[2]SD 4. Assets (RAB)'!L23</f>
        <v>-4424.3016129587277</v>
      </c>
      <c r="L16" s="1">
        <f>'[2]SD 4. Assets (RAB)'!D47</f>
        <v>-605.1338196781345</v>
      </c>
      <c r="M16" s="1">
        <f>'[2]SD 4. Assets (RAB)'!E47</f>
        <v>-386.91584937153789</v>
      </c>
      <c r="N16" s="1">
        <f>'[2]SD 4. Assets (RAB)'!F47</f>
        <v>-813.4419643970981</v>
      </c>
      <c r="O16" s="1">
        <f>'[2]SD 4. Assets (RAB)'!G47</f>
        <v>-278.43828638358082</v>
      </c>
      <c r="P16" s="1">
        <f>'[2]SD 4. Assets (RAB)'!H47</f>
        <v>-1126.3278519247665</v>
      </c>
      <c r="Q16" s="1">
        <f>'[2]SD 4. Assets (RAB)'!I47</f>
        <v>-859.57374560597577</v>
      </c>
      <c r="R16" s="1">
        <f>'[2]SD 4. Assets (RAB)'!J47</f>
        <v>-684.76465730552763</v>
      </c>
      <c r="S16" s="1">
        <f>'[2]SD 4. Assets (RAB)'!K47</f>
        <v>-1523.6567341241748</v>
      </c>
      <c r="T16" s="1">
        <f>'[2]SD 4. Assets (RAB)'!L47</f>
        <v>-1271.3985908594652</v>
      </c>
      <c r="V16" s="1">
        <f>'[2]SD 4. Assets (RAB)'!D31</f>
        <v>-2098.0077373941658</v>
      </c>
      <c r="W16" s="1">
        <f>'[2]SD 4. Assets (RAB)'!E31</f>
        <v>-583.51927987507679</v>
      </c>
      <c r="X16" s="1">
        <f>'[2]SD 4. Assets (RAB)'!F31</f>
        <v>-3335.6269170491814</v>
      </c>
      <c r="Y16" s="1">
        <f>'[2]SD 4. Assets (RAB)'!G31</f>
        <v>712.32851739027319</v>
      </c>
      <c r="Z16" s="1">
        <f>'[2]SD 4. Assets (RAB)'!H31</f>
        <v>-5385.1768004356827</v>
      </c>
      <c r="AA16" s="1">
        <f>'[2]SD 4. Assets (RAB)'!I31</f>
        <v>-3242.4297152128811</v>
      </c>
      <c r="AB16" s="1">
        <f>'[2]SD 4. Assets (RAB)'!J31</f>
        <v>-2149.5995413109322</v>
      </c>
      <c r="AC16" s="1">
        <f>'[2]SD 4. Assets (RAB)'!K31</f>
        <v>-6637.731780123032</v>
      </c>
      <c r="AD16" s="1">
        <f>'[2]SD 4. Assets (RAB)'!L31</f>
        <v>-5169.1016475578954</v>
      </c>
      <c r="AE16" s="14"/>
      <c r="AG16" s="1">
        <f>'[2]SD 4. Assets (RAB)'!D55</f>
        <v>-6.3699093940374922</v>
      </c>
      <c r="AH16" s="1">
        <f>'[2]SD 4. Assets (RAB)'!E55</f>
        <v>-0.91214222847835913</v>
      </c>
      <c r="AI16" s="1">
        <f>'[2]SD 4. Assets (RAB)'!F55</f>
        <v>-10.612016389102642</v>
      </c>
      <c r="AJ16" s="1">
        <f>'[2]SD 4. Assets (RAB)'!G55</f>
        <v>2.980559967892912</v>
      </c>
      <c r="AK16" s="1">
        <f>'[2]SD 4. Assets (RAB)'!H55</f>
        <v>-16.96955864223267</v>
      </c>
      <c r="AL16" s="1">
        <f>'[2]SD 4. Assets (RAB)'!I55</f>
        <v>-10.504250012730566</v>
      </c>
      <c r="AM16" s="1">
        <f>'[2]SD 4. Assets (RAB)'!J55</f>
        <v>-7.7886665902608989</v>
      </c>
      <c r="AN16" s="1">
        <f>'[2]SD 4. Assets (RAB)'!K55</f>
        <v>-20.509828279115041</v>
      </c>
      <c r="AO16" s="1">
        <v>-20.40638769255834</v>
      </c>
      <c r="AP16" s="14"/>
      <c r="AR16" s="1">
        <f>'[2]SD 4. Assets (RAB)'!D39+'[2]SD 4. Assets (RAB)'!D63</f>
        <v>-3640.1964982819204</v>
      </c>
      <c r="AS16" s="1">
        <f>'[2]SD 4. Assets (RAB)'!E39+'[2]SD 4. Assets (RAB)'!E63</f>
        <v>-2603.5811061318486</v>
      </c>
      <c r="AT16" s="1">
        <f>'[2]SD 4. Assets (RAB)'!F39+'[2]SD 4. Assets (RAB)'!F63</f>
        <v>-4857.6039226662715</v>
      </c>
      <c r="AU16" s="1">
        <f>'[2]SD 4. Assets (RAB)'!G39+'[2]SD 4. Assets (RAB)'!G63</f>
        <v>-1846.9460258066363</v>
      </c>
      <c r="AV16" s="1">
        <f>'[2]SD 4. Assets (RAB)'!H39+'[2]SD 4. Assets (RAB)'!H63</f>
        <v>-6710.8398538130932</v>
      </c>
      <c r="AW16" s="1">
        <f>'[2]SD 4. Assets (RAB)'!I39+'[2]SD 4. Assets (RAB)'!I63</f>
        <v>-5080.2988295935702</v>
      </c>
      <c r="AX16" s="1">
        <f>'[2]SD 4. Assets (RAB)'!J39+'[2]SD 4. Assets (RAB)'!J63</f>
        <v>-4175.0217911126738</v>
      </c>
      <c r="AY16" s="1">
        <f>'[2]SD 4. Assets (RAB)'!K39+'[2]SD 4. Assets (RAB)'!K63</f>
        <v>-8103.8460317586851</v>
      </c>
      <c r="AZ16" s="1">
        <f>'[2]SD 4. Assets (RAB)'!L39+'[2]SD 4. Assets (RAB)'!L63</f>
        <v>-6872.7277340909404</v>
      </c>
      <c r="BA16" s="14"/>
      <c r="BC16" s="1">
        <f>'[2]SD 4. Assets (RAB)'!D85+'[2]SD 4. Assets (RAB)'!D93</f>
        <v>-1423.170993642299</v>
      </c>
      <c r="BD16" s="1">
        <f>'[2]SD 4. Assets (RAB)'!E85+'[2]SD 4. Assets (RAB)'!E93</f>
        <v>-1223.3920605725011</v>
      </c>
      <c r="BE16" s="1">
        <f>'[2]SD 4. Assets (RAB)'!F85+'[2]SD 4. Assets (RAB)'!F93</f>
        <v>-1737.8243043553484</v>
      </c>
      <c r="BF16" s="1">
        <f>'[2]SD 4. Assets (RAB)'!G85+'[2]SD 4. Assets (RAB)'!G93</f>
        <v>-1613.9293762756615</v>
      </c>
      <c r="BG16" s="1">
        <f>'[2]SD 4. Assets (RAB)'!H85+'[2]SD 4. Assets (RAB)'!H93</f>
        <v>-2288.3983046998133</v>
      </c>
      <c r="BH16" s="1">
        <f>'[2]SD 4. Assets (RAB)'!I85+'[2]SD 4. Assets (RAB)'!I93</f>
        <v>-3114.3873627233079</v>
      </c>
      <c r="BI16" s="1">
        <f>'[2]SD 4. Assets (RAB)'!J85+'[2]SD 4. Assets (RAB)'!J93</f>
        <v>-3938.3358750418888</v>
      </c>
      <c r="BJ16" s="1">
        <f>'[2]SD 4. Assets (RAB)'!K85+'[2]SD 4. Assets (RAB)'!K93</f>
        <v>-6129.6528569041275</v>
      </c>
      <c r="BK16" s="1">
        <f>'[2]SD 4. Assets (RAB)'!L85+'[2]SD 4. Assets (RAB)'!L93</f>
        <v>-7965.0331340420098</v>
      </c>
    </row>
    <row r="17" spans="1:63" x14ac:dyDescent="0.25">
      <c r="A17" s="21" t="s">
        <v>72</v>
      </c>
      <c r="B17" s="1">
        <f>'[2]SD 4. Assets (RAB)'!D24</f>
        <v>5617.9481509288689</v>
      </c>
      <c r="C17" s="1">
        <f>'[2]SD 4. Assets (RAB)'!E24</f>
        <v>11431.085245741608</v>
      </c>
      <c r="D17" s="1">
        <f>'[2]SD 4. Assets (RAB)'!F24</f>
        <v>13452.256963476413</v>
      </c>
      <c r="E17" s="1">
        <f>'[2]SD 4. Assets (RAB)'!G24</f>
        <v>9965.8141144918518</v>
      </c>
      <c r="F17" s="1">
        <f>'[2]SD 4. Assets (RAB)'!H24</f>
        <v>10355.029952377336</v>
      </c>
      <c r="G17" s="1">
        <f>'[2]SD 4. Assets (RAB)'!I24</f>
        <v>12246.550347847753</v>
      </c>
      <c r="H17" s="1">
        <f>'[2]SD 4. Assets (RAB)'!J24</f>
        <v>10837.793840946882</v>
      </c>
      <c r="I17" s="1">
        <f>'[2]SD 4. Assets (RAB)'!K24</f>
        <v>7653.746569352671</v>
      </c>
      <c r="J17" s="1">
        <f>'[2]SD 4. Assets (RAB)'!L24</f>
        <v>10818.158399531385</v>
      </c>
      <c r="L17" s="1">
        <f>'[2]SD 4. Assets (RAB)'!D48+IF('[2]SD 4. Assets (RAB)'!D72="",0,'[2]SD 4. Assets (RAB)'!D72)</f>
        <v>575.96654962342404</v>
      </c>
      <c r="M17" s="1">
        <f>'[2]SD 4. Assets (RAB)'!E48+IF('[2]SD 4. Assets (RAB)'!E72="",0,'[2]SD 4. Assets (RAB)'!E72)</f>
        <v>0</v>
      </c>
      <c r="N17" s="1">
        <f>'[2]SD 4. Assets (RAB)'!F48+IF('[2]SD 4. Assets (RAB)'!F72="",0,'[2]SD 4. Assets (RAB)'!F72)</f>
        <v>0</v>
      </c>
      <c r="O17" s="1">
        <f>'[2]SD 4. Assets (RAB)'!G48+IF('[2]SD 4. Assets (RAB)'!G72="",0,'[2]SD 4. Assets (RAB)'!G72)</f>
        <v>0</v>
      </c>
      <c r="P17" s="1">
        <f>'[2]SD 4. Assets (RAB)'!H48+IF('[2]SD 4. Assets (RAB)'!H72="",0,'[2]SD 4. Assets (RAB)'!H72)</f>
        <v>8164.4995442898644</v>
      </c>
      <c r="Q17" s="1">
        <f>'[2]SD 4. Assets (RAB)'!I48+IF('[2]SD 4. Assets (RAB)'!I72="",0,'[2]SD 4. Assets (RAB)'!I72)</f>
        <v>6867.6014235398497</v>
      </c>
      <c r="R17" s="1">
        <f>'[2]SD 4. Assets (RAB)'!J48+IF('[2]SD 4. Assets (RAB)'!J72="",0,'[2]SD 4. Assets (RAB)'!J72)</f>
        <v>6876.6798719602457</v>
      </c>
      <c r="S17" s="1">
        <f>'[2]SD 4. Assets (RAB)'!K48+IF('[2]SD 4. Assets (RAB)'!K72="",0,'[2]SD 4. Assets (RAB)'!K72)</f>
        <v>3911.920431327962</v>
      </c>
      <c r="T17" s="1">
        <f>'[2]SD 4. Assets (RAB)'!L48+IF('[2]SD 4. Assets (RAB)'!L72="",0,'[2]SD 4. Assets (RAB)'!L72)</f>
        <v>3181.4331223909962</v>
      </c>
      <c r="V17" s="1">
        <f>'[2]SD 4. Assets (RAB)'!D32</f>
        <v>7183.2075889135558</v>
      </c>
      <c r="W17" s="1">
        <f>'[2]SD 4. Assets (RAB)'!E32</f>
        <v>7438.3278581617369</v>
      </c>
      <c r="X17" s="1">
        <f>'[2]SD 4. Assets (RAB)'!F32</f>
        <v>9134.5576550665974</v>
      </c>
      <c r="Y17" s="1">
        <f>'[2]SD 4. Assets (RAB)'!G32</f>
        <v>11329.936825766679</v>
      </c>
      <c r="Z17" s="1">
        <f>'[2]SD 4. Assets (RAB)'!H32</f>
        <v>11253.91534324551</v>
      </c>
      <c r="AA17" s="1">
        <f>'[2]SD 4. Assets (RAB)'!I32</f>
        <v>13003.194314818009</v>
      </c>
      <c r="AB17" s="1">
        <f>'[2]SD 4. Assets (RAB)'!J32</f>
        <v>14341.655394515999</v>
      </c>
      <c r="AC17" s="1">
        <f>'[2]SD 4. Assets (RAB)'!K32</f>
        <v>11356.293150166197</v>
      </c>
      <c r="AD17" s="1">
        <f>'[2]SD 4. Assets (RAB)'!L32</f>
        <v>9568.4626265133447</v>
      </c>
      <c r="AE17" s="14"/>
      <c r="AG17" s="1">
        <f>'[2]SD 4. Assets (RAB)'!D56</f>
        <v>0</v>
      </c>
      <c r="AH17" s="1">
        <f>'[2]SD 4. Assets (RAB)'!E56</f>
        <v>0</v>
      </c>
      <c r="AI17" s="1">
        <f>'[2]SD 4. Assets (RAB)'!F56</f>
        <v>0</v>
      </c>
      <c r="AJ17" s="1">
        <f>'[2]SD 4. Assets (RAB)'!G56</f>
        <v>0</v>
      </c>
      <c r="AK17" s="1">
        <f>'[2]SD 4. Assets (RAB)'!H56</f>
        <v>0</v>
      </c>
      <c r="AL17" s="1">
        <f>'[2]SD 4. Assets (RAB)'!I56</f>
        <v>0</v>
      </c>
      <c r="AM17" s="1">
        <f>'[2]SD 4. Assets (RAB)'!J56</f>
        <v>0</v>
      </c>
      <c r="AN17" s="1">
        <f>'[2]SD 4. Assets (RAB)'!K56</f>
        <v>0</v>
      </c>
      <c r="AO17" s="1">
        <v>0</v>
      </c>
      <c r="AP17" s="14"/>
      <c r="AR17" s="1">
        <f>'[2]SD 4. Assets (RAB)'!D40+'[2]SD 4. Assets (RAB)'!D64</f>
        <v>6552.2263618229426</v>
      </c>
      <c r="AS17" s="1">
        <f>'[2]SD 4. Assets (RAB)'!E40+'[2]SD 4. Assets (RAB)'!E64</f>
        <v>7046.2586009723282</v>
      </c>
      <c r="AT17" s="1">
        <f>'[2]SD 4. Assets (RAB)'!F40+'[2]SD 4. Assets (RAB)'!F64</f>
        <v>10659.911116800786</v>
      </c>
      <c r="AU17" s="1">
        <f>'[2]SD 4. Assets (RAB)'!G40+'[2]SD 4. Assets (RAB)'!G64</f>
        <v>9119.2892106510899</v>
      </c>
      <c r="AV17" s="1">
        <f>'[2]SD 4. Assets (RAB)'!H40+'[2]SD 4. Assets (RAB)'!H64</f>
        <v>18846.771586500734</v>
      </c>
      <c r="AW17" s="1">
        <f>'[2]SD 4. Assets (RAB)'!I40+'[2]SD 4. Assets (RAB)'!I64</f>
        <v>23025.72267546082</v>
      </c>
      <c r="AX17" s="1">
        <f>'[2]SD 4. Assets (RAB)'!J40+'[2]SD 4. Assets (RAB)'!J64</f>
        <v>29698.963963489059</v>
      </c>
      <c r="AY17" s="1">
        <f>'[2]SD 4. Assets (RAB)'!K40+'[2]SD 4. Assets (RAB)'!K64</f>
        <v>26331.257433295475</v>
      </c>
      <c r="AZ17" s="1">
        <f>'[2]SD 4. Assets (RAB)'!L40+'[2]SD 4. Assets (RAB)'!L64</f>
        <v>26653.432016083687</v>
      </c>
      <c r="BA17" s="14"/>
      <c r="BC17" s="1">
        <f>'[2]SD 4. Assets (RAB)'!D86+'[2]SD 4. Assets (RAB)'!D94</f>
        <v>3491.0514198362066</v>
      </c>
      <c r="BD17" s="1">
        <f>'[2]SD 4. Assets (RAB)'!E86+'[2]SD 4. Assets (RAB)'!E94</f>
        <v>3612.4230082243284</v>
      </c>
      <c r="BE17" s="1">
        <f>'[2]SD 4. Assets (RAB)'!F86+'[2]SD 4. Assets (RAB)'!F94</f>
        <v>2352.5718264312022</v>
      </c>
      <c r="BF17" s="1">
        <f>'[2]SD 4. Assets (RAB)'!G86+'[2]SD 4. Assets (RAB)'!G94</f>
        <v>6871.5011025164049</v>
      </c>
      <c r="BG17" s="1">
        <f>'[2]SD 4. Assets (RAB)'!H86+'[2]SD 4. Assets (RAB)'!H94</f>
        <v>17953.421279087604</v>
      </c>
      <c r="BH17" s="1">
        <f>'[2]SD 4. Assets (RAB)'!I86+'[2]SD 4. Assets (RAB)'!I94</f>
        <v>17428.36191361033</v>
      </c>
      <c r="BI17" s="1">
        <f>'[2]SD 4. Assets (RAB)'!J86+'[2]SD 4. Assets (RAB)'!J94</f>
        <v>7283.6418435166324</v>
      </c>
      <c r="BJ17" s="1">
        <f>'[2]SD 4. Assets (RAB)'!K86+'[2]SD 4. Assets (RAB)'!K94</f>
        <v>18467.210136104764</v>
      </c>
      <c r="BK17" s="1">
        <f>'[2]SD 4. Assets (RAB)'!L86+'[2]SD 4. Assets (RAB)'!L94</f>
        <v>35048.749469455644</v>
      </c>
    </row>
    <row r="18" spans="1:63" x14ac:dyDescent="0.25">
      <c r="A18" s="21" t="s">
        <v>73</v>
      </c>
      <c r="B18" s="1">
        <f>'[2]SD 4. Assets (RAB)'!D25</f>
        <v>0</v>
      </c>
      <c r="C18" s="1">
        <f>'[2]SD 4. Assets (RAB)'!E25</f>
        <v>0</v>
      </c>
      <c r="D18" s="1">
        <f>'[2]SD 4. Assets (RAB)'!F25</f>
        <v>0</v>
      </c>
      <c r="E18" s="1">
        <f>'[2]SD 4. Assets (RAB)'!G25</f>
        <v>0</v>
      </c>
      <c r="F18" s="1">
        <f>'[2]SD 4. Assets (RAB)'!H25</f>
        <v>0</v>
      </c>
      <c r="G18" s="1">
        <f>'[2]SD 4. Assets (RAB)'!I25</f>
        <v>0</v>
      </c>
      <c r="H18" s="1">
        <f>'[2]SD 4. Assets (RAB)'!J25</f>
        <v>0</v>
      </c>
      <c r="I18" s="1">
        <f>'[2]SD 4. Assets (RAB)'!K25</f>
        <v>0</v>
      </c>
      <c r="J18" s="1">
        <f>'[2]SD 4. Assets (RAB)'!L25</f>
        <v>0</v>
      </c>
      <c r="L18" s="1">
        <f>'[2]SD 4. Assets (RAB)'!D49+IF('[2]SD 4. Assets (RAB)'!D73="",0,'[2]SD 4. Assets (RAB)'!D73)</f>
        <v>0</v>
      </c>
      <c r="M18" s="1">
        <f>'[2]SD 4. Assets (RAB)'!E49+IF('[2]SD 4. Assets (RAB)'!E73="",0,'[2]SD 4. Assets (RAB)'!E73)</f>
        <v>0</v>
      </c>
      <c r="N18" s="1">
        <f>'[2]SD 4. Assets (RAB)'!F49+IF('[2]SD 4. Assets (RAB)'!F73="",0,'[2]SD 4. Assets (RAB)'!F73)</f>
        <v>0</v>
      </c>
      <c r="O18" s="1">
        <f>'[2]SD 4. Assets (RAB)'!G49+IF('[2]SD 4. Assets (RAB)'!G73="",0,'[2]SD 4. Assets (RAB)'!G73)</f>
        <v>0</v>
      </c>
      <c r="P18" s="1">
        <f>'[2]SD 4. Assets (RAB)'!H49+IF('[2]SD 4. Assets (RAB)'!H73="",0,'[2]SD 4. Assets (RAB)'!H73)</f>
        <v>0</v>
      </c>
      <c r="Q18" s="1">
        <f>'[2]SD 4. Assets (RAB)'!I49+IF('[2]SD 4. Assets (RAB)'!I73="",0,'[2]SD 4. Assets (RAB)'!I73)</f>
        <v>0</v>
      </c>
      <c r="R18" s="1">
        <f>'[2]SD 4. Assets (RAB)'!J49+IF('[2]SD 4. Assets (RAB)'!J73="",0,'[2]SD 4. Assets (RAB)'!J73)</f>
        <v>0</v>
      </c>
      <c r="S18" s="1">
        <f>'[2]SD 4. Assets (RAB)'!K49+IF('[2]SD 4. Assets (RAB)'!K73="",0,'[2]SD 4. Assets (RAB)'!K73)</f>
        <v>0</v>
      </c>
      <c r="T18" s="1">
        <f>'[2]SD 4. Assets (RAB)'!L49+IF('[2]SD 4. Assets (RAB)'!L73="",0,'[2]SD 4. Assets (RAB)'!L73)</f>
        <v>0</v>
      </c>
      <c r="V18" s="1">
        <f>'[2]SD 4. Assets (RAB)'!D33</f>
        <v>0</v>
      </c>
      <c r="W18" s="1">
        <f>'[2]SD 4. Assets (RAB)'!E33</f>
        <v>0</v>
      </c>
      <c r="X18" s="1">
        <f>'[2]SD 4. Assets (RAB)'!F33</f>
        <v>0</v>
      </c>
      <c r="Y18" s="1">
        <f>'[2]SD 4. Assets (RAB)'!G33</f>
        <v>0</v>
      </c>
      <c r="Z18" s="1">
        <f>'[2]SD 4. Assets (RAB)'!H33</f>
        <v>0</v>
      </c>
      <c r="AA18" s="1">
        <f>'[2]SD 4. Assets (RAB)'!I33</f>
        <v>0</v>
      </c>
      <c r="AB18" s="1">
        <f>'[2]SD 4. Assets (RAB)'!J33</f>
        <v>0</v>
      </c>
      <c r="AC18" s="1">
        <f>'[2]SD 4. Assets (RAB)'!K33</f>
        <v>0</v>
      </c>
      <c r="AD18" s="1">
        <f>'[2]SD 4. Assets (RAB)'!L33</f>
        <v>0</v>
      </c>
      <c r="AE18" s="14"/>
      <c r="AG18" s="1">
        <f>'[2]SD 4. Assets (RAB)'!D57</f>
        <v>0</v>
      </c>
      <c r="AH18" s="1">
        <f>'[2]SD 4. Assets (RAB)'!E57</f>
        <v>0</v>
      </c>
      <c r="AI18" s="1">
        <f>'[2]SD 4. Assets (RAB)'!F57</f>
        <v>0</v>
      </c>
      <c r="AJ18" s="1">
        <f>'[2]SD 4. Assets (RAB)'!G57</f>
        <v>0</v>
      </c>
      <c r="AK18" s="1">
        <f>'[2]SD 4. Assets (RAB)'!H57</f>
        <v>0</v>
      </c>
      <c r="AL18" s="1">
        <f>'[2]SD 4. Assets (RAB)'!I57</f>
        <v>0</v>
      </c>
      <c r="AM18" s="1">
        <f>'[2]SD 4. Assets (RAB)'!J57</f>
        <v>0</v>
      </c>
      <c r="AN18" s="1">
        <f>'[2]SD 4. Assets (RAB)'!K57</f>
        <v>0</v>
      </c>
      <c r="AO18" s="1">
        <v>0</v>
      </c>
      <c r="AP18" s="14"/>
      <c r="AR18" s="1">
        <f>'[2]SD 4. Assets (RAB)'!D41+'[2]SD 4. Assets (RAB)'!D65</f>
        <v>0</v>
      </c>
      <c r="AS18" s="1">
        <f>'[2]SD 4. Assets (RAB)'!E41+'[2]SD 4. Assets (RAB)'!E65</f>
        <v>0</v>
      </c>
      <c r="AT18" s="1">
        <f>'[2]SD 4. Assets (RAB)'!F41+'[2]SD 4. Assets (RAB)'!F65</f>
        <v>0</v>
      </c>
      <c r="AU18" s="1">
        <f>'[2]SD 4. Assets (RAB)'!G41+'[2]SD 4. Assets (RAB)'!G65</f>
        <v>0</v>
      </c>
      <c r="AV18" s="1">
        <f>'[2]SD 4. Assets (RAB)'!H41+'[2]SD 4. Assets (RAB)'!H65</f>
        <v>0</v>
      </c>
      <c r="AW18" s="1">
        <f>'[2]SD 4. Assets (RAB)'!I41+'[2]SD 4. Assets (RAB)'!I65</f>
        <v>0</v>
      </c>
      <c r="AX18" s="1">
        <f>'[2]SD 4. Assets (RAB)'!J41+'[2]SD 4. Assets (RAB)'!J65</f>
        <v>0</v>
      </c>
      <c r="AY18" s="1">
        <f>'[2]SD 4. Assets (RAB)'!K41+'[2]SD 4. Assets (RAB)'!K65</f>
        <v>0</v>
      </c>
      <c r="AZ18" s="1">
        <f>'[2]SD 4. Assets (RAB)'!L41+'[2]SD 4. Assets (RAB)'!L65</f>
        <v>0</v>
      </c>
      <c r="BA18" s="14"/>
      <c r="BC18" s="1">
        <f>'[2]SD 4. Assets (RAB)'!D87+'[2]SD 4. Assets (RAB)'!D95</f>
        <v>0</v>
      </c>
      <c r="BD18" s="1">
        <f>'[2]SD 4. Assets (RAB)'!E87+'[2]SD 4. Assets (RAB)'!E95</f>
        <v>0</v>
      </c>
      <c r="BE18" s="1">
        <f>'[2]SD 4. Assets (RAB)'!F87+'[2]SD 4. Assets (RAB)'!F95</f>
        <v>0</v>
      </c>
      <c r="BF18" s="1">
        <f>'[2]SD 4. Assets (RAB)'!G87+'[2]SD 4. Assets (RAB)'!G95</f>
        <v>10123.76719807675</v>
      </c>
      <c r="BG18" s="1">
        <f>'[2]SD 4. Assets (RAB)'!H87+'[2]SD 4. Assets (RAB)'!H95</f>
        <v>0</v>
      </c>
      <c r="BH18" s="1">
        <f>'[2]SD 4. Assets (RAB)'!I87+'[2]SD 4. Assets (RAB)'!I95</f>
        <v>0</v>
      </c>
      <c r="BI18" s="1">
        <f>'[2]SD 4. Assets (RAB)'!J87+'[2]SD 4. Assets (RAB)'!J95</f>
        <v>0</v>
      </c>
      <c r="BJ18" s="1">
        <f>'[2]SD 4. Assets (RAB)'!K87+'[2]SD 4. Assets (RAB)'!K95</f>
        <v>0</v>
      </c>
      <c r="BK18" s="1">
        <f>'[2]SD 4. Assets (RAB)'!L87+'[2]SD 4. Assets (RAB)'!L95</f>
        <v>0</v>
      </c>
    </row>
    <row r="19" spans="1:63" x14ac:dyDescent="0.25">
      <c r="A19" s="21" t="s">
        <v>74</v>
      </c>
      <c r="B19" s="1">
        <f>'[2]SD 4. Assets (RAB)'!D26</f>
        <v>105368.88748857791</v>
      </c>
      <c r="C19" s="1">
        <f>'[2]SD 4. Assets (RAB)'!E26</f>
        <v>115481.90367801108</v>
      </c>
      <c r="D19" s="1">
        <f>'[2]SD 4. Assets (RAB)'!F26</f>
        <v>126069.44297421811</v>
      </c>
      <c r="E19" s="1">
        <f>'[2]SD 4. Assets (RAB)'!G26</f>
        <v>135599.63544453445</v>
      </c>
      <c r="F19" s="1">
        <f>'[2]SD 4. Assets (RAB)'!H26</f>
        <v>141777.97602927263</v>
      </c>
      <c r="G19" s="1">
        <f>'[2]SD 4. Assets (RAB)'!I26</f>
        <v>151092.06478116792</v>
      </c>
      <c r="H19" s="1">
        <f>'[2]SD 4. Assets (RAB)'!J26</f>
        <v>159611.55717829155</v>
      </c>
      <c r="I19" s="1">
        <f>'[2]SD 4. Assets (RAB)'!K26</f>
        <v>161985.5989981762</v>
      </c>
      <c r="J19" s="1">
        <f>'[2]SD 4. Assets (RAB)'!L26</f>
        <v>168379.45578474883</v>
      </c>
      <c r="L19" s="1">
        <f>'[2]SD 4. Assets (RAB)'!D50+IF('[2]SD 4. Assets (RAB)'!D74="",0,'[2]SD 4. Assets (RAB)'!D74)</f>
        <v>29892.065929208453</v>
      </c>
      <c r="M19" s="1">
        <f>'[2]SD 4. Assets (RAB)'!E50+IF('[2]SD 4. Assets (RAB)'!E74="",0,'[2]SD 4. Assets (RAB)'!E74)</f>
        <v>29505.150079836916</v>
      </c>
      <c r="N19" s="1">
        <f>'[2]SD 4. Assets (RAB)'!F50+IF('[2]SD 4. Assets (RAB)'!F74="",0,'[2]SD 4. Assets (RAB)'!F74)</f>
        <v>28691.708115439818</v>
      </c>
      <c r="O19" s="1">
        <f>'[2]SD 4. Assets (RAB)'!G50+IF('[2]SD 4. Assets (RAB)'!G74="",0,'[2]SD 4. Assets (RAB)'!G74)</f>
        <v>28413.269829056237</v>
      </c>
      <c r="P19" s="1">
        <f>'[2]SD 4. Assets (RAB)'!H50+IF('[2]SD 4. Assets (RAB)'!H74="",0,'[2]SD 4. Assets (RAB)'!H74)</f>
        <v>35451.44152142133</v>
      </c>
      <c r="Q19" s="1">
        <f>'[2]SD 4. Assets (RAB)'!I50+IF('[2]SD 4. Assets (RAB)'!I74="",0,'[2]SD 4. Assets (RAB)'!I74)</f>
        <v>41459.469199355204</v>
      </c>
      <c r="R19" s="1">
        <f>'[2]SD 4. Assets (RAB)'!J50+IF('[2]SD 4. Assets (RAB)'!J74="",0,'[2]SD 4. Assets (RAB)'!J74)</f>
        <v>47651.384414009925</v>
      </c>
      <c r="S19" s="1">
        <f>'[2]SD 4. Assets (RAB)'!K50+IF('[2]SD 4. Assets (RAB)'!K74="",0,'[2]SD 4. Assets (RAB)'!K74)</f>
        <v>50039.648111213712</v>
      </c>
      <c r="T19" s="1">
        <f>'[2]SD 4. Assets (RAB)'!L50+IF('[2]SD 4. Assets (RAB)'!L74="",0,'[2]SD 4. Assets (RAB)'!L74)</f>
        <v>99490.426531144913</v>
      </c>
      <c r="V19" s="1">
        <f>'[2]SD 4. Assets (RAB)'!D34</f>
        <v>196970.77672940059</v>
      </c>
      <c r="W19" s="1">
        <f>'[2]SD 4. Assets (RAB)'!E34</f>
        <v>203825.58530768726</v>
      </c>
      <c r="X19" s="1">
        <f>'[2]SD 4. Assets (RAB)'!F34</f>
        <v>209624.51604570466</v>
      </c>
      <c r="Y19" s="1">
        <f>'[2]SD 4. Assets (RAB)'!G34</f>
        <v>221666.78138886162</v>
      </c>
      <c r="Z19" s="1">
        <f>'[2]SD 4. Assets (RAB)'!H34</f>
        <v>227535.51993167144</v>
      </c>
      <c r="AA19" s="1">
        <f>'[2]SD 4. Assets (RAB)'!I34</f>
        <v>237296.28453127656</v>
      </c>
      <c r="AB19" s="1">
        <f>'[2]SD 4. Assets (RAB)'!J34</f>
        <v>249488.34038448162</v>
      </c>
      <c r="AC19" s="1">
        <f>'[2]SD 4. Assets (RAB)'!K34</f>
        <v>254206.90175452479</v>
      </c>
      <c r="AD19" s="1">
        <f>'[2]SD 4. Assets (RAB)'!L34</f>
        <v>258606.26273348019</v>
      </c>
      <c r="AE19" s="14"/>
      <c r="AG19" s="1">
        <f>'[2]SD 4. Assets (RAB)'!D58</f>
        <v>707.05129583595908</v>
      </c>
      <c r="AH19" s="1">
        <f>'[2]SD 4. Assets (RAB)'!E58</f>
        <v>706.13915360748058</v>
      </c>
      <c r="AI19" s="1">
        <f>'[2]SD 4. Assets (RAB)'!F58</f>
        <v>695.5271372183779</v>
      </c>
      <c r="AJ19" s="1">
        <f>'[2]SD 4. Assets (RAB)'!G58</f>
        <v>698.50769718627078</v>
      </c>
      <c r="AK19" s="1">
        <f>'[2]SD 4. Assets (RAB)'!H58</f>
        <v>681.53813854403813</v>
      </c>
      <c r="AL19" s="1">
        <f>'[2]SD 4. Assets (RAB)'!I58</f>
        <v>671.03388853130753</v>
      </c>
      <c r="AM19" s="1">
        <f>'[2]SD 4. Assets (RAB)'!J58</f>
        <v>663.24522194104668</v>
      </c>
      <c r="AN19" s="1">
        <f>'[2]SD 4. Assets (RAB)'!K58</f>
        <v>642.73539366193154</v>
      </c>
      <c r="AO19" s="1">
        <v>654.57567144146037</v>
      </c>
      <c r="AP19" s="14"/>
      <c r="AR19" s="1">
        <f>'[2]SD 4. Assets (RAB)'!D42+'[2]SD 4. Assets (RAB)'!D66</f>
        <v>151773.43699551275</v>
      </c>
      <c r="AS19" s="1">
        <f>'[2]SD 4. Assets (RAB)'!E42+'[2]SD 4. Assets (RAB)'!E66</f>
        <v>156216.11449035318</v>
      </c>
      <c r="AT19" s="1">
        <f>'[2]SD 4. Assets (RAB)'!F42+'[2]SD 4. Assets (RAB)'!F66</f>
        <v>162018.42168448772</v>
      </c>
      <c r="AU19" s="1">
        <f>'[2]SD 4. Assets (RAB)'!G42+'[2]SD 4. Assets (RAB)'!G66</f>
        <v>169290.76486933217</v>
      </c>
      <c r="AV19" s="1">
        <f>'[2]SD 4. Assets (RAB)'!H42+'[2]SD 4. Assets (RAB)'!H66</f>
        <v>181426.69660201983</v>
      </c>
      <c r="AW19" s="1">
        <f>'[2]SD 4. Assets (RAB)'!I42+'[2]SD 4. Assets (RAB)'!I66</f>
        <v>199372.12044788708</v>
      </c>
      <c r="AX19" s="1">
        <f>'[2]SD 4. Assets (RAB)'!J42+'[2]SD 4. Assets (RAB)'!J66</f>
        <v>224896.06262026346</v>
      </c>
      <c r="AY19" s="1">
        <f>'[2]SD 4. Assets (RAB)'!K42+'[2]SD 4. Assets (RAB)'!K66</f>
        <v>243123.47402180027</v>
      </c>
      <c r="AZ19" s="1">
        <f>'[2]SD 4. Assets (RAB)'!L42+'[2]SD 4. Assets (RAB)'!L66</f>
        <v>262904.17830379301</v>
      </c>
      <c r="BA19" s="14"/>
      <c r="BC19" s="1">
        <f>'[2]SD 4. Assets (RAB)'!D88+'[2]SD 4. Assets (RAB)'!D96</f>
        <v>34166.98069052452</v>
      </c>
      <c r="BD19" s="1">
        <f>'[2]SD 4. Assets (RAB)'!E88+'[2]SD 4. Assets (RAB)'!E96</f>
        <v>36556.011638176351</v>
      </c>
      <c r="BE19" s="1">
        <f>'[2]SD 4. Assets (RAB)'!F88+'[2]SD 4. Assets (RAB)'!F96</f>
        <v>37170.759160252215</v>
      </c>
      <c r="BF19" s="1">
        <f>'[2]SD 4. Assets (RAB)'!G88+'[2]SD 4. Assets (RAB)'!G96</f>
        <v>32304.563688416201</v>
      </c>
      <c r="BG19" s="1">
        <f>'[2]SD 4. Assets (RAB)'!H88+'[2]SD 4. Assets (RAB)'!H96</f>
        <v>47969.586662803995</v>
      </c>
      <c r="BH19" s="1">
        <f>'[2]SD 4. Assets (RAB)'!I88+'[2]SD 4. Assets (RAB)'!I96</f>
        <v>62283.561213691013</v>
      </c>
      <c r="BI19" s="1">
        <f>'[2]SD 4. Assets (RAB)'!J88+'[2]SD 4. Assets (RAB)'!J96</f>
        <v>65628.867182165763</v>
      </c>
      <c r="BJ19" s="1">
        <f>'[2]SD 4. Assets (RAB)'!K88+'[2]SD 4. Assets (RAB)'!K96</f>
        <v>77966.424461366405</v>
      </c>
      <c r="BK19" s="1">
        <f>'[2]SD 4. Assets (RAB)'!L88+'[2]SD 4. Assets (RAB)'!L96</f>
        <v>105050.14079678003</v>
      </c>
    </row>
    <row r="20" spans="1:63" x14ac:dyDescent="0.25">
      <c r="I20" s="49"/>
      <c r="S20" s="49"/>
      <c r="AC20" s="49"/>
      <c r="AN20" s="49"/>
    </row>
    <row r="21" spans="1:63" x14ac:dyDescent="0.25">
      <c r="A21" t="s">
        <v>79</v>
      </c>
      <c r="B21" s="1">
        <f>'[2]SD 3. Opex'!D10</f>
        <v>38584.391609999999</v>
      </c>
      <c r="C21" s="1">
        <f>'[2]SD 3. Opex'!E10</f>
        <v>40476.730379999994</v>
      </c>
      <c r="D21" s="1">
        <f>'[2]SD 3. Opex'!F10</f>
        <v>44743.932989999987</v>
      </c>
      <c r="E21" s="1">
        <f>'[2]SD 3. Opex'!G10</f>
        <v>47098.053659999983</v>
      </c>
      <c r="F21" s="1">
        <f>'[2]SD 3. Opex'!H10</f>
        <v>54590.084506692961</v>
      </c>
      <c r="G21" s="1">
        <f>'[2]SD 3. Opex'!I10</f>
        <v>64027.675382596419</v>
      </c>
      <c r="H21" s="1">
        <f>'[2]SD 3. Opex'!J10</f>
        <v>68399.112348299692</v>
      </c>
      <c r="I21" s="1">
        <f>'[2]SD 3. Opex'!K10</f>
        <v>74420.596244815009</v>
      </c>
      <c r="J21" s="1">
        <f>'[2]SD 3. Opex'!L10</f>
        <v>85156.941490000027</v>
      </c>
      <c r="S21" s="49"/>
      <c r="AN21" s="49"/>
    </row>
    <row r="23" spans="1:63" x14ac:dyDescent="0.25">
      <c r="A23" s="4" t="s">
        <v>102</v>
      </c>
    </row>
    <row r="24" spans="1:63" x14ac:dyDescent="0.25">
      <c r="B24" t="s">
        <v>119</v>
      </c>
      <c r="L24" t="s">
        <v>120</v>
      </c>
      <c r="V24" t="s">
        <v>121</v>
      </c>
      <c r="AG24" t="s">
        <v>122</v>
      </c>
      <c r="AR24" t="s">
        <v>2</v>
      </c>
      <c r="BC24" t="s">
        <v>21</v>
      </c>
    </row>
    <row r="25" spans="1:63" x14ac:dyDescent="0.25">
      <c r="B25" s="3">
        <v>2006</v>
      </c>
      <c r="C25" s="3">
        <v>2007</v>
      </c>
      <c r="D25" s="3">
        <v>2008</v>
      </c>
      <c r="E25" s="3">
        <v>2009</v>
      </c>
      <c r="F25" s="3">
        <v>2010</v>
      </c>
      <c r="G25" s="3">
        <v>2011</v>
      </c>
      <c r="H25" s="3">
        <v>2012</v>
      </c>
      <c r="I25" s="3">
        <v>2013</v>
      </c>
      <c r="J25" s="3">
        <v>2014</v>
      </c>
      <c r="L25" s="3">
        <v>2006</v>
      </c>
      <c r="M25" s="3">
        <v>2007</v>
      </c>
      <c r="N25" s="3">
        <v>2008</v>
      </c>
      <c r="O25" s="3">
        <v>2009</v>
      </c>
      <c r="P25" s="3">
        <v>2010</v>
      </c>
      <c r="Q25" s="3">
        <v>2011</v>
      </c>
      <c r="R25" s="3">
        <v>2012</v>
      </c>
      <c r="S25" s="3">
        <v>2013</v>
      </c>
      <c r="T25" s="3">
        <v>2014</v>
      </c>
      <c r="V25" s="3">
        <v>2006</v>
      </c>
      <c r="W25" s="3">
        <v>2007</v>
      </c>
      <c r="X25" s="3">
        <v>2008</v>
      </c>
      <c r="Y25" s="3">
        <v>2009</v>
      </c>
      <c r="Z25" s="3">
        <v>2010</v>
      </c>
      <c r="AA25" s="3">
        <v>2011</v>
      </c>
      <c r="AB25" s="3">
        <v>2012</v>
      </c>
      <c r="AC25" s="3">
        <v>2013</v>
      </c>
      <c r="AD25" s="3">
        <v>2014</v>
      </c>
      <c r="AE25" s="33"/>
      <c r="AG25" s="3">
        <v>2006</v>
      </c>
      <c r="AH25" s="3">
        <v>2007</v>
      </c>
      <c r="AI25" s="3">
        <v>2008</v>
      </c>
      <c r="AJ25" s="3">
        <v>2009</v>
      </c>
      <c r="AK25" s="3">
        <v>2010</v>
      </c>
      <c r="AL25" s="3">
        <v>2011</v>
      </c>
      <c r="AM25" s="3">
        <v>2012</v>
      </c>
      <c r="AN25" s="3">
        <v>2013</v>
      </c>
      <c r="AO25" s="3">
        <v>2014</v>
      </c>
      <c r="AP25" s="33"/>
      <c r="AR25" s="3">
        <v>2006</v>
      </c>
      <c r="AS25" s="3">
        <v>2007</v>
      </c>
      <c r="AT25" s="3">
        <v>2008</v>
      </c>
      <c r="AU25" s="3">
        <v>2009</v>
      </c>
      <c r="AV25" s="3">
        <v>2010</v>
      </c>
      <c r="AW25" s="3">
        <v>2011</v>
      </c>
      <c r="AX25" s="3">
        <v>2012</v>
      </c>
      <c r="AY25" s="3">
        <v>2013</v>
      </c>
      <c r="AZ25" s="3">
        <v>2014</v>
      </c>
      <c r="BA25" s="33"/>
      <c r="BC25" s="3">
        <v>2006</v>
      </c>
      <c r="BD25" s="3">
        <v>2007</v>
      </c>
      <c r="BE25" s="3">
        <v>2008</v>
      </c>
      <c r="BF25" s="3">
        <v>2009</v>
      </c>
      <c r="BG25" s="3">
        <v>2010</v>
      </c>
      <c r="BH25" s="3">
        <v>2011</v>
      </c>
      <c r="BI25" s="3">
        <v>2012</v>
      </c>
      <c r="BJ25" s="3">
        <v>2013</v>
      </c>
      <c r="BK25" s="3">
        <v>2014</v>
      </c>
    </row>
    <row r="26" spans="1:63" x14ac:dyDescent="0.25">
      <c r="A26" s="21" t="s">
        <v>68</v>
      </c>
      <c r="B26" s="1">
        <f>'[2]SD 4. Assets (RAB)'!M20</f>
        <v>562220.52099999995</v>
      </c>
      <c r="C26" s="1">
        <f>'[2]SD 4. Assets (RAB)'!N20</f>
        <v>608877.51500000001</v>
      </c>
      <c r="D26" s="1">
        <f>'[2]SD 4. Assets (RAB)'!O20</f>
        <v>671202.71100000001</v>
      </c>
      <c r="E26" s="1">
        <f>'[2]SD 4. Assets (RAB)'!P20</f>
        <v>734481.94400000002</v>
      </c>
      <c r="F26" s="1">
        <f>'[2]SD 4. Assets (RAB)'!Q20</f>
        <v>872743.86699999997</v>
      </c>
      <c r="G26" s="1">
        <f>'[2]SD 4. Assets (RAB)'!R20</f>
        <v>999729.85</v>
      </c>
      <c r="H26" s="1">
        <f>'[2]SD 4. Assets (RAB)'!S20</f>
        <v>1120207.709</v>
      </c>
      <c r="I26" s="1">
        <f>'[2]SD 4. Assets (RAB)'!T20</f>
        <v>1304953.7709999999</v>
      </c>
      <c r="J26" s="1">
        <f>'[2]SD 4. Assets (RAB)'!U20</f>
        <v>1452538.589764562</v>
      </c>
      <c r="L26" s="1">
        <f>'[2]SD 4. Assets (RAB)'!M44+IF('[2]SD 4. Assets (RAB)'!M68="",0,'[2]SD 4. Assets (RAB)'!M68)</f>
        <v>335806.826</v>
      </c>
      <c r="M26" s="1">
        <f>'[2]SD 4. Assets (RAB)'!N44+IF('[2]SD 4. Assets (RAB)'!N68="",0,'[2]SD 4. Assets (RAB)'!N68)</f>
        <v>374445.66800000001</v>
      </c>
      <c r="N26" s="1">
        <f>'[2]SD 4. Assets (RAB)'!O44+IF('[2]SD 4. Assets (RAB)'!O68="",0,'[2]SD 4. Assets (RAB)'!O68)</f>
        <v>430940.67700000003</v>
      </c>
      <c r="O26" s="1">
        <f>'[2]SD 4. Assets (RAB)'!P44+IF('[2]SD 4. Assets (RAB)'!P68="",0,'[2]SD 4. Assets (RAB)'!P68)</f>
        <v>494326.35699999996</v>
      </c>
      <c r="P26" s="1">
        <f>'[2]SD 4. Assets (RAB)'!Q44+IF('[2]SD 4. Assets (RAB)'!Q68="",0,'[2]SD 4. Assets (RAB)'!Q68)</f>
        <v>460388.35199999996</v>
      </c>
      <c r="Q26" s="1">
        <f>'[2]SD 4. Assets (RAB)'!R44+IF('[2]SD 4. Assets (RAB)'!R68="",0,'[2]SD 4. Assets (RAB)'!R68)</f>
        <v>537001.91500000004</v>
      </c>
      <c r="R26" s="1">
        <f>'[2]SD 4. Assets (RAB)'!S44+IF('[2]SD 4. Assets (RAB)'!S68="",0,'[2]SD 4. Assets (RAB)'!S68)</f>
        <v>619535.71100000001</v>
      </c>
      <c r="S26" s="1">
        <f>'[2]SD 4. Assets (RAB)'!T44+IF('[2]SD 4. Assets (RAB)'!T68="",0,'[2]SD 4. Assets (RAB)'!T68)</f>
        <v>693456.929</v>
      </c>
      <c r="T26" s="1">
        <f>'[2]SD 4. Assets (RAB)'!U44+IF('[2]SD 4. Assets (RAB)'!U68="",0,'[2]SD 4. Assets (RAB)'!U68)</f>
        <v>696477.36156165262</v>
      </c>
      <c r="V26" s="1">
        <f>'[2]SD 4. Assets (RAB)'!M28</f>
        <v>1229650.2690000001</v>
      </c>
      <c r="W26" s="1">
        <f>'[2]SD 4. Assets (RAB)'!N28</f>
        <v>1350167.4920000001</v>
      </c>
      <c r="X26" s="1">
        <f>'[2]SD 4. Assets (RAB)'!O28</f>
        <v>1507432.702</v>
      </c>
      <c r="Y26" s="1">
        <f>'[2]SD 4. Assets (RAB)'!P28</f>
        <v>1704869.4280000001</v>
      </c>
      <c r="Z26" s="1">
        <f>'[2]SD 4. Assets (RAB)'!Q28</f>
        <v>1869917.4750000001</v>
      </c>
      <c r="AA26" s="1">
        <f>'[2]SD 4. Assets (RAB)'!R28</f>
        <v>2034746.348</v>
      </c>
      <c r="AB26" s="1">
        <f>'[2]SD 4. Assets (RAB)'!S28</f>
        <v>2373965.7930000001</v>
      </c>
      <c r="AC26" s="1">
        <f>'[2]SD 4. Assets (RAB)'!T28</f>
        <v>2729894.0639999998</v>
      </c>
      <c r="AD26" s="1">
        <f>'[2]SD 4. Assets (RAB)'!U28</f>
        <v>3041383.4718816471</v>
      </c>
      <c r="AE26" s="14"/>
      <c r="AG26" s="1">
        <f>'[2]SD 4. Assets (RAB)'!M52</f>
        <v>351896.63299999997</v>
      </c>
      <c r="AH26" s="1">
        <f>'[2]SD 4. Assets (RAB)'!N52</f>
        <v>377629.78499999997</v>
      </c>
      <c r="AI26" s="1">
        <f>'[2]SD 4. Assets (RAB)'!O52</f>
        <v>413806.03200000001</v>
      </c>
      <c r="AJ26" s="1">
        <f>'[2]SD 4. Assets (RAB)'!P52</f>
        <v>443021.46</v>
      </c>
      <c r="AK26" s="1">
        <f>'[2]SD 4. Assets (RAB)'!Q52</f>
        <v>523228.69</v>
      </c>
      <c r="AL26" s="1">
        <f>'[2]SD 4. Assets (RAB)'!R52</f>
        <v>664343.24600000004</v>
      </c>
      <c r="AM26" s="1">
        <f>'[2]SD 4. Assets (RAB)'!S52</f>
        <v>816089.43200000003</v>
      </c>
      <c r="AN26" s="1">
        <f>'[2]SD 4. Assets (RAB)'!T52</f>
        <v>1049427.595</v>
      </c>
      <c r="AO26" s="1">
        <v>1045975.0478948847</v>
      </c>
      <c r="AP26" s="14"/>
      <c r="AR26" s="1">
        <f>'[2]SD 4. Assets (RAB)'!M36+'[2]SD 4. Assets (RAB)'!M60</f>
        <v>2058811.7910000002</v>
      </c>
      <c r="AS26" s="1">
        <f>'[2]SD 4. Assets (RAB)'!N36+'[2]SD 4. Assets (RAB)'!N60</f>
        <v>2273783.73</v>
      </c>
      <c r="AT26" s="1">
        <f>'[2]SD 4. Assets (RAB)'!O36+'[2]SD 4. Assets (RAB)'!O60</f>
        <v>2604756.06</v>
      </c>
      <c r="AU26" s="1">
        <f>'[2]SD 4. Assets (RAB)'!P36+'[2]SD 4. Assets (RAB)'!P60</f>
        <v>2967244.9759999998</v>
      </c>
      <c r="AV26" s="1">
        <f>'[2]SD 4. Assets (RAB)'!Q36+'[2]SD 4. Assets (RAB)'!Q60</f>
        <v>3580808.8470000001</v>
      </c>
      <c r="AW26" s="1">
        <f>'[2]SD 4. Assets (RAB)'!R36+'[2]SD 4. Assets (RAB)'!R60</f>
        <v>4079296.9989999998</v>
      </c>
      <c r="AX26" s="1">
        <f>'[2]SD 4. Assets (RAB)'!S36+'[2]SD 4. Assets (RAB)'!S60</f>
        <v>4684390.4249999998</v>
      </c>
      <c r="AY26" s="1">
        <f>'[2]SD 4. Assets (RAB)'!T36+'[2]SD 4. Assets (RAB)'!T60</f>
        <v>5356817.0580000002</v>
      </c>
      <c r="AZ26" s="1">
        <f>'[2]SD 4. Assets (RAB)'!U36+'[2]SD 4. Assets (RAB)'!U60</f>
        <v>5798871.0013972037</v>
      </c>
      <c r="BA26" s="14"/>
      <c r="BC26" s="1">
        <f>'[2]SD 4. Assets (RAB)'!M82+'[2]SD 4. Assets (RAB)'!M90</f>
        <v>446333.99299999996</v>
      </c>
      <c r="BD26" s="1">
        <f>'[2]SD 4. Assets (RAB)'!N82+'[2]SD 4. Assets (RAB)'!N90</f>
        <v>502640.70600000001</v>
      </c>
      <c r="BE26" s="1">
        <f>'[2]SD 4. Assets (RAB)'!O82+'[2]SD 4. Assets (RAB)'!O90</f>
        <v>573953.95199999993</v>
      </c>
      <c r="BF26" s="1">
        <f>'[2]SD 4. Assets (RAB)'!P82+'[2]SD 4. Assets (RAB)'!P90</f>
        <v>673275.76399999997</v>
      </c>
      <c r="BG26" s="1">
        <f>'[2]SD 4. Assets (RAB)'!Q82+'[2]SD 4. Assets (RAB)'!Q90</f>
        <v>804552.75800000003</v>
      </c>
      <c r="BH26" s="1">
        <f>'[2]SD 4. Assets (RAB)'!R82+'[2]SD 4. Assets (RAB)'!R90</f>
        <v>1008971.524</v>
      </c>
      <c r="BI26" s="1">
        <f>'[2]SD 4. Assets (RAB)'!S82+'[2]SD 4. Assets (RAB)'!S90</f>
        <v>1193773.98</v>
      </c>
      <c r="BJ26" s="1">
        <f>'[2]SD 4. Assets (RAB)'!T82+'[2]SD 4. Assets (RAB)'!T90</f>
        <v>1319155.9789999998</v>
      </c>
      <c r="BK26" s="1">
        <f>'[2]SD 4. Assets (RAB)'!U82+'[2]SD 4. Assets (RAB)'!U90</f>
        <v>1295322.8601074924</v>
      </c>
    </row>
    <row r="27" spans="1:63" x14ac:dyDescent="0.25">
      <c r="A27" s="21" t="s">
        <v>69</v>
      </c>
      <c r="B27" s="1">
        <f>'[2]SD 4. Assets (RAB)'!M21</f>
        <v>14980.728999999999</v>
      </c>
      <c r="C27" s="1">
        <f>'[2]SD 4. Assets (RAB)'!N21</f>
        <v>21512.154999999999</v>
      </c>
      <c r="D27" s="1">
        <f>'[2]SD 4. Assets (RAB)'!O21</f>
        <v>15628.902</v>
      </c>
      <c r="E27" s="1">
        <f>'[2]SD 4. Assets (RAB)'!P21</f>
        <v>31905.759999999998</v>
      </c>
      <c r="F27" s="1">
        <f>'[2]SD 4. Assets (RAB)'!Q21</f>
        <v>15884.918</v>
      </c>
      <c r="G27" s="1">
        <f>'[2]SD 4. Assets (RAB)'!R21</f>
        <v>28444.57</v>
      </c>
      <c r="H27" s="1">
        <f>'[2]SD 4. Assets (RAB)'!S21</f>
        <v>37967.642999999996</v>
      </c>
      <c r="I27" s="1">
        <f>'[2]SD 4. Assets (RAB)'!T21</f>
        <v>23003.466</v>
      </c>
      <c r="J27" s="1">
        <f>'[2]SD 4. Assets (RAB)'!U21</f>
        <v>35585.577922962562</v>
      </c>
      <c r="L27" s="1">
        <f>'[2]SD 4. Assets (RAB)'!M45+IF('[2]SD 4. Assets (RAB)'!M69="",0,'[2]SD 4. Assets (RAB)'!M69)</f>
        <v>9200.393</v>
      </c>
      <c r="M27" s="1">
        <f>'[2]SD 4. Assets (RAB)'!N45+IF('[2]SD 4. Assets (RAB)'!N69="",0,'[2]SD 4. Assets (RAB)'!N69)</f>
        <v>12376.648000000001</v>
      </c>
      <c r="N27" s="1">
        <f>'[2]SD 4. Assets (RAB)'!O45+IF('[2]SD 4. Assets (RAB)'!O69="",0,'[2]SD 4. Assets (RAB)'!O69)</f>
        <v>11649.205</v>
      </c>
      <c r="O27" s="1">
        <f>'[2]SD 4. Assets (RAB)'!P45+IF('[2]SD 4. Assets (RAB)'!P69="",0,'[2]SD 4. Assets (RAB)'!P69)</f>
        <v>19310.967000000001</v>
      </c>
      <c r="P27" s="1">
        <f>'[2]SD 4. Assets (RAB)'!Q45+IF('[2]SD 4. Assets (RAB)'!Q69="",0,'[2]SD 4. Assets (RAB)'!Q69)</f>
        <v>9879.33</v>
      </c>
      <c r="Q27" s="1">
        <f>'[2]SD 4. Assets (RAB)'!R45+IF('[2]SD 4. Assets (RAB)'!R69="",0,'[2]SD 4. Assets (RAB)'!R69)</f>
        <v>16109.352999999999</v>
      </c>
      <c r="R27" s="1">
        <f>'[2]SD 4. Assets (RAB)'!S45+IF('[2]SD 4. Assets (RAB)'!S69="",0,'[2]SD 4. Assets (RAB)'!S69)</f>
        <v>17539.543000000001</v>
      </c>
      <c r="S27" s="1">
        <f>'[2]SD 4. Assets (RAB)'!T45+IF('[2]SD 4. Assets (RAB)'!T69="",0,'[2]SD 4. Assets (RAB)'!T69)</f>
        <v>13693.814999999999</v>
      </c>
      <c r="T27" s="1">
        <f>'[2]SD 4. Assets (RAB)'!U45+IF('[2]SD 4. Assets (RAB)'!U69="",0,'[2]SD 4. Assets (RAB)'!U69)</f>
        <v>17945.214613601172</v>
      </c>
      <c r="V27" s="1">
        <f>'[2]SD 4. Assets (RAB)'!M29</f>
        <v>32793.190999999999</v>
      </c>
      <c r="W27" s="1">
        <f>'[2]SD 4. Assets (RAB)'!N29</f>
        <v>47737.762999999999</v>
      </c>
      <c r="X27" s="1">
        <f>'[2]SD 4. Assets (RAB)'!O29</f>
        <v>35162.224000000002</v>
      </c>
      <c r="Y27" s="1">
        <f>'[2]SD 4. Assets (RAB)'!P29</f>
        <v>74165.846000000005</v>
      </c>
      <c r="Z27" s="1">
        <f>'[2]SD 4. Assets (RAB)'!Q29</f>
        <v>34034.597000000002</v>
      </c>
      <c r="AA27" s="1">
        <f>'[2]SD 4. Assets (RAB)'!R29</f>
        <v>57893.125999999997</v>
      </c>
      <c r="AB27" s="1">
        <f>'[2]SD 4. Assets (RAB)'!S29</f>
        <v>80461.760999999999</v>
      </c>
      <c r="AC27" s="1">
        <f>'[2]SD 4. Assets (RAB)'!T29</f>
        <v>48122.031000000003</v>
      </c>
      <c r="AD27" s="1">
        <f>'[2]SD 4. Assets (RAB)'!U29</f>
        <v>74510.508219817653</v>
      </c>
      <c r="AE27" s="14"/>
      <c r="AG27" s="1">
        <f>'[2]SD 4. Assets (RAB)'!M53</f>
        <v>9862.6470000000008</v>
      </c>
      <c r="AH27" s="1">
        <f>'[2]SD 4. Assets (RAB)'!N53</f>
        <v>11737.173000000001</v>
      </c>
      <c r="AI27" s="1">
        <f>'[2]SD 4. Assets (RAB)'!O53</f>
        <v>12424.044</v>
      </c>
      <c r="AJ27" s="1">
        <f>'[2]SD 4. Assets (RAB)'!P53</f>
        <v>16428.491000000002</v>
      </c>
      <c r="AK27" s="1">
        <f>'[2]SD 4. Assets (RAB)'!Q53</f>
        <v>11544.734</v>
      </c>
      <c r="AL27" s="1">
        <f>'[2]SD 4. Assets (RAB)'!R53</f>
        <v>20204.57</v>
      </c>
      <c r="AM27" s="1">
        <f>'[2]SD 4. Assets (RAB)'!S53</f>
        <v>21219.754000000001</v>
      </c>
      <c r="AN27" s="1">
        <f>'[2]SD 4. Assets (RAB)'!T53</f>
        <v>22351.51</v>
      </c>
      <c r="AO27" s="1">
        <v>22292.052770680762</v>
      </c>
      <c r="AP27" s="14"/>
      <c r="AR27" s="1">
        <f>'[2]SD 4. Assets (RAB)'!M37+'[2]SD 4. Assets (RAB)'!M61</f>
        <v>56144.777000000002</v>
      </c>
      <c r="AS27" s="1">
        <f>'[2]SD 4. Assets (RAB)'!N37+'[2]SD 4. Assets (RAB)'!N61</f>
        <v>76134.635999999999</v>
      </c>
      <c r="AT27" s="1">
        <f>'[2]SD 4. Assets (RAB)'!O37+'[2]SD 4. Assets (RAB)'!O61</f>
        <v>68678.764999999999</v>
      </c>
      <c r="AU27" s="1">
        <f>'[2]SD 4. Assets (RAB)'!P37+'[2]SD 4. Assets (RAB)'!P61</f>
        <v>120381.901</v>
      </c>
      <c r="AV27" s="1">
        <f>'[2]SD 4. Assets (RAB)'!Q37+'[2]SD 4. Assets (RAB)'!Q61</f>
        <v>71602.725999999995</v>
      </c>
      <c r="AW27" s="1">
        <f>'[2]SD 4. Assets (RAB)'!R37+'[2]SD 4. Assets (RAB)'!R61</f>
        <v>119489.10500000001</v>
      </c>
      <c r="AX27" s="1">
        <f>'[2]SD 4. Assets (RAB)'!S37+'[2]SD 4. Assets (RAB)'!S61</f>
        <v>143420.22399999999</v>
      </c>
      <c r="AY27" s="1">
        <f>'[2]SD 4. Assets (RAB)'!T37+'[2]SD 4. Assets (RAB)'!T61</f>
        <v>101711.946</v>
      </c>
      <c r="AZ27" s="1">
        <f>'[2]SD 4. Assets (RAB)'!U37+'[2]SD 4. Assets (RAB)'!U61</f>
        <v>147506.00347743873</v>
      </c>
      <c r="BA27" s="14"/>
      <c r="BC27" s="1">
        <f>'[2]SD 4. Assets (RAB)'!M83+'[2]SD 4. Assets (RAB)'!M91</f>
        <v>12131.022999999999</v>
      </c>
      <c r="BD27" s="1">
        <f>'[2]SD 4. Assets (RAB)'!N83+'[2]SD 4. Assets (RAB)'!N91</f>
        <v>16971.171999999999</v>
      </c>
      <c r="BE27" s="1">
        <f>'[2]SD 4. Assets (RAB)'!O83+'[2]SD 4. Assets (RAB)'!O91</f>
        <v>14959.82</v>
      </c>
      <c r="BF27" s="1">
        <f>'[2]SD 4. Assets (RAB)'!P83+'[2]SD 4. Assets (RAB)'!P91</f>
        <v>27574.882000000001</v>
      </c>
      <c r="BG27" s="1">
        <f>'[2]SD 4. Assets (RAB)'!Q83+'[2]SD 4. Assets (RAB)'!Q91</f>
        <v>15678.475</v>
      </c>
      <c r="BH27" s="1">
        <f>'[2]SD 4. Assets (RAB)'!R83+'[2]SD 4. Assets (RAB)'!R91</f>
        <v>29320.829000000002</v>
      </c>
      <c r="BI27" s="1">
        <f>'[2]SD 4. Assets (RAB)'!S83+'[2]SD 4. Assets (RAB)'!S91</f>
        <v>37829.71</v>
      </c>
      <c r="BJ27" s="1">
        <f>'[2]SD 4. Assets (RAB)'!T83+'[2]SD 4. Assets (RAB)'!T91</f>
        <v>24423.107</v>
      </c>
      <c r="BK27" s="1">
        <f>'[2]SD 4. Assets (RAB)'!U83+'[2]SD 4. Assets (RAB)'!U91</f>
        <v>32487.391892714732</v>
      </c>
    </row>
    <row r="28" spans="1:63" x14ac:dyDescent="0.25">
      <c r="A28" s="21" t="s">
        <v>70</v>
      </c>
      <c r="B28" s="1">
        <f>'[2]SD 4. Assets (RAB)'!M22</f>
        <v>-13913.415999999999</v>
      </c>
      <c r="C28" s="1">
        <f>'[2]SD 4. Assets (RAB)'!N22</f>
        <v>-15128.638000000001</v>
      </c>
      <c r="D28" s="1">
        <f>'[2]SD 4. Assets (RAB)'!O22</f>
        <v>-16707.64</v>
      </c>
      <c r="E28" s="1">
        <f>'[2]SD 4. Assets (RAB)'!P22</f>
        <v>-18285.345000000001</v>
      </c>
      <c r="F28" s="1">
        <f>'[2]SD 4. Assets (RAB)'!Q22</f>
        <v>-22304.125</v>
      </c>
      <c r="G28" s="1">
        <f>'[2]SD 4. Assets (RAB)'!R22</f>
        <v>-25447.383999999998</v>
      </c>
      <c r="H28" s="1">
        <f>'[2]SD 4. Assets (RAB)'!S22</f>
        <v>-28274.365000000002</v>
      </c>
      <c r="I28" s="1">
        <f>'[2]SD 4. Assets (RAB)'!T22</f>
        <v>-32541.998</v>
      </c>
      <c r="J28" s="1">
        <f>'[2]SD 4. Assets (RAB)'!U22</f>
        <v>-36090.510886361626</v>
      </c>
      <c r="L28" s="1">
        <f>'[2]SD 4. Assets (RAB)'!M46</f>
        <v>-14622.021000000001</v>
      </c>
      <c r="M28" s="1">
        <f>'[2]SD 4. Assets (RAB)'!N46</f>
        <v>-15976.592000000001</v>
      </c>
      <c r="N28" s="1">
        <f>'[2]SD 4. Assets (RAB)'!O46</f>
        <v>-17707.005000000001</v>
      </c>
      <c r="O28" s="1">
        <f>'[2]SD 4. Assets (RAB)'!P46</f>
        <v>-19282.952000000001</v>
      </c>
      <c r="P28" s="1">
        <f>'[2]SD 4. Assets (RAB)'!Q46</f>
        <v>-12810.022999999999</v>
      </c>
      <c r="Q28" s="1">
        <f>'[2]SD 4. Assets (RAB)'!R46</f>
        <v>-14616.468000000001</v>
      </c>
      <c r="R28" s="1">
        <f>'[2]SD 4. Assets (RAB)'!S46</f>
        <v>-16638.578000000001</v>
      </c>
      <c r="S28" s="1">
        <f>'[2]SD 4. Assets (RAB)'!T46</f>
        <v>-18689.401000000002</v>
      </c>
      <c r="T28" s="1">
        <f>'[2]SD 4. Assets (RAB)'!U46</f>
        <v>-19525.084300369403</v>
      </c>
      <c r="V28" s="1">
        <f>'[2]SD 4. Assets (RAB)'!M30</f>
        <v>-29339.329000000002</v>
      </c>
      <c r="W28" s="1">
        <f>'[2]SD 4. Assets (RAB)'!N30</f>
        <v>-32239.319</v>
      </c>
      <c r="X28" s="1">
        <f>'[2]SD 4. Assets (RAB)'!O30</f>
        <v>-35969.392999999996</v>
      </c>
      <c r="Y28" s="1">
        <f>'[2]SD 4. Assets (RAB)'!P30</f>
        <v>-40246.167999999998</v>
      </c>
      <c r="Z28" s="1">
        <f>'[2]SD 4. Assets (RAB)'!Q30</f>
        <v>-45090.756000000001</v>
      </c>
      <c r="AA28" s="1">
        <f>'[2]SD 4. Assets (RAB)'!R30</f>
        <v>-48849.885999999999</v>
      </c>
      <c r="AB28" s="1">
        <f>'[2]SD 4. Assets (RAB)'!S30</f>
        <v>-56384.478999999999</v>
      </c>
      <c r="AC28" s="1">
        <f>'[2]SD 4. Assets (RAB)'!T30</f>
        <v>-64409.728999999999</v>
      </c>
      <c r="AD28" s="1">
        <f>'[2]SD 4. Assets (RAB)'!U30</f>
        <v>-71196.361128847857</v>
      </c>
      <c r="AE28" s="14"/>
      <c r="AG28" s="1">
        <f>'[2]SD 4. Assets (RAB)'!M54</f>
        <v>-20402.195</v>
      </c>
      <c r="AH28" s="1">
        <f>'[2]SD 4. Assets (RAB)'!N54</f>
        <v>-21782.775000000001</v>
      </c>
      <c r="AI28" s="1">
        <f>'[2]SD 4. Assets (RAB)'!O54</f>
        <v>-23462.955000000002</v>
      </c>
      <c r="AJ28" s="1">
        <f>'[2]SD 4. Assets (RAB)'!P54</f>
        <v>-25114.93</v>
      </c>
      <c r="AK28" s="1">
        <f>'[2]SD 4. Assets (RAB)'!Q54</f>
        <v>-20203.941999999999</v>
      </c>
      <c r="AL28" s="1">
        <f>'[2]SD 4. Assets (RAB)'!R54</f>
        <v>-24118.319</v>
      </c>
      <c r="AM28" s="1">
        <f>'[2]SD 4. Assets (RAB)'!S54</f>
        <v>-28346.648000000001</v>
      </c>
      <c r="AN28" s="1">
        <f>'[2]SD 4. Assets (RAB)'!T54</f>
        <v>-34479.919999999998</v>
      </c>
      <c r="AO28" s="1">
        <v>-34356.630696136126</v>
      </c>
      <c r="AP28" s="14"/>
      <c r="AR28" s="1">
        <f>'[2]SD 4. Assets (RAB)'!M38+'[2]SD 4. Assets (RAB)'!M62</f>
        <v>-76811.33</v>
      </c>
      <c r="AS28" s="1">
        <f>'[2]SD 4. Assets (RAB)'!N38+'[2]SD 4. Assets (RAB)'!N62</f>
        <v>-83832.97</v>
      </c>
      <c r="AT28" s="1">
        <f>'[2]SD 4. Assets (RAB)'!O38+'[2]SD 4. Assets (RAB)'!O62</f>
        <v>-92129.80799999999</v>
      </c>
      <c r="AU28" s="1">
        <f>'[2]SD 4. Assets (RAB)'!P38+'[2]SD 4. Assets (RAB)'!P62</f>
        <v>-101072.289</v>
      </c>
      <c r="AV28" s="1">
        <f>'[2]SD 4. Assets (RAB)'!Q38+'[2]SD 4. Assets (RAB)'!Q62</f>
        <v>-95265.01999999999</v>
      </c>
      <c r="AW28" s="1">
        <f>'[2]SD 4. Assets (RAB)'!R38+'[2]SD 4. Assets (RAB)'!R62</f>
        <v>-109105.42600000001</v>
      </c>
      <c r="AX28" s="1">
        <f>'[2]SD 4. Assets (RAB)'!S38+'[2]SD 4. Assets (RAB)'!S62</f>
        <v>-125391.136</v>
      </c>
      <c r="AY28" s="1">
        <f>'[2]SD 4. Assets (RAB)'!T38+'[2]SD 4. Assets (RAB)'!T62</f>
        <v>-144492.60800000001</v>
      </c>
      <c r="AZ28" s="1">
        <f>'[2]SD 4. Assets (RAB)'!U38+'[2]SD 4. Assets (RAB)'!U62</f>
        <v>-158321.30418967863</v>
      </c>
      <c r="BA28" s="14"/>
      <c r="BC28" s="1">
        <f>'[2]SD 4. Assets (RAB)'!M84+'[2]SD 4. Assets (RAB)'!M92</f>
        <v>-46172.331999999995</v>
      </c>
      <c r="BD28" s="1">
        <f>'[2]SD 4. Assets (RAB)'!N84+'[2]SD 4. Assets (RAB)'!N92</f>
        <v>-55104.887999999999</v>
      </c>
      <c r="BE28" s="1">
        <f>'[2]SD 4. Assets (RAB)'!O84+'[2]SD 4. Assets (RAB)'!O92</f>
        <v>-67965.868000000002</v>
      </c>
      <c r="BF28" s="1">
        <f>'[2]SD 4. Assets (RAB)'!P84+'[2]SD 4. Assets (RAB)'!P92</f>
        <v>-85643.573999999993</v>
      </c>
      <c r="BG28" s="1">
        <f>'[2]SD 4. Assets (RAB)'!Q84+'[2]SD 4. Assets (RAB)'!Q92</f>
        <v>-78650.736999999994</v>
      </c>
      <c r="BH28" s="1">
        <f>'[2]SD 4. Assets (RAB)'!R84+'[2]SD 4. Assets (RAB)'!R92</f>
        <v>-102487.099</v>
      </c>
      <c r="BI28" s="1">
        <f>'[2]SD 4. Assets (RAB)'!S84+'[2]SD 4. Assets (RAB)'!S92</f>
        <v>-137325.87099999998</v>
      </c>
      <c r="BJ28" s="1">
        <f>'[2]SD 4. Assets (RAB)'!T84+'[2]SD 4. Assets (RAB)'!T92</f>
        <v>-168801.15999999997</v>
      </c>
      <c r="BK28" s="1">
        <f>'[2]SD 4. Assets (RAB)'!U84+'[2]SD 4. Assets (RAB)'!U92</f>
        <v>-161655.88553408618</v>
      </c>
    </row>
    <row r="29" spans="1:63" x14ac:dyDescent="0.25">
      <c r="A29" s="21" t="s">
        <v>71</v>
      </c>
      <c r="B29" s="1">
        <f>'[2]SD 4. Assets (RAB)'!M23</f>
        <v>1067.3130000000001</v>
      </c>
      <c r="C29" s="1">
        <f>'[2]SD 4. Assets (RAB)'!N23</f>
        <v>6383.5169999999998</v>
      </c>
      <c r="D29" s="1">
        <f>'[2]SD 4. Assets (RAB)'!O23</f>
        <v>-1078.7380000000001</v>
      </c>
      <c r="E29" s="1">
        <f>'[2]SD 4. Assets (RAB)'!P23</f>
        <v>13620.415000000001</v>
      </c>
      <c r="F29" s="1">
        <f>'[2]SD 4. Assets (RAB)'!Q23</f>
        <v>-6419.2070000000003</v>
      </c>
      <c r="G29" s="1">
        <f>'[2]SD 4. Assets (RAB)'!R23</f>
        <v>2997.1869999999999</v>
      </c>
      <c r="H29" s="1">
        <f>'[2]SD 4. Assets (RAB)'!S23</f>
        <v>9693.277</v>
      </c>
      <c r="I29" s="1">
        <f>'[2]SD 4. Assets (RAB)'!T23</f>
        <v>-9538.5319999999992</v>
      </c>
      <c r="J29" s="1">
        <f>'[2]SD 4. Assets (RAB)'!U23</f>
        <v>-504.93296339906374</v>
      </c>
      <c r="L29" s="1">
        <f>'[2]SD 4. Assets (RAB)'!M47</f>
        <v>-6915.1049999999996</v>
      </c>
      <c r="M29" s="1">
        <f>'[2]SD 4. Assets (RAB)'!N47</f>
        <v>-5066.509</v>
      </c>
      <c r="N29" s="1">
        <f>'[2]SD 4. Assets (RAB)'!O47</f>
        <v>-8298.2970000000005</v>
      </c>
      <c r="O29" s="1">
        <f>'[2]SD 4. Assets (RAB)'!P47</f>
        <v>-2408.8470000000002</v>
      </c>
      <c r="P29" s="1">
        <f>'[2]SD 4. Assets (RAB)'!Q47</f>
        <v>-5996.7150000000001</v>
      </c>
      <c r="Q29" s="1">
        <f>'[2]SD 4. Assets (RAB)'!R47</f>
        <v>-2367.703</v>
      </c>
      <c r="R29" s="1">
        <f>'[2]SD 4. Assets (RAB)'!S47</f>
        <v>-1808.6020000000001</v>
      </c>
      <c r="S29" s="1">
        <f>'[2]SD 4. Assets (RAB)'!T47</f>
        <v>-8160.2089999999998</v>
      </c>
      <c r="T29" s="1">
        <f>'[2]SD 4. Assets (RAB)'!U47</f>
        <v>-4871.0266320858082</v>
      </c>
      <c r="V29" s="1">
        <f>'[2]SD 4. Assets (RAB)'!M31</f>
        <v>3453.8620000000001</v>
      </c>
      <c r="W29" s="1">
        <f>'[2]SD 4. Assets (RAB)'!N31</f>
        <v>15498.442999999999</v>
      </c>
      <c r="X29" s="1">
        <f>'[2]SD 4. Assets (RAB)'!O31</f>
        <v>-807.16899999999998</v>
      </c>
      <c r="Y29" s="1">
        <f>'[2]SD 4. Assets (RAB)'!P31</f>
        <v>33919.678</v>
      </c>
      <c r="Z29" s="1">
        <f>'[2]SD 4. Assets (RAB)'!Q31</f>
        <v>-11056.159</v>
      </c>
      <c r="AA29" s="1">
        <f>'[2]SD 4. Assets (RAB)'!R31</f>
        <v>9043.2389999999996</v>
      </c>
      <c r="AB29" s="1">
        <f>'[2]SD 4. Assets (RAB)'!S31</f>
        <v>24077.281999999999</v>
      </c>
      <c r="AC29" s="1">
        <f>'[2]SD 4. Assets (RAB)'!T31</f>
        <v>-16287.698</v>
      </c>
      <c r="AD29" s="1">
        <f>'[2]SD 4. Assets (RAB)'!U31</f>
        <v>3314.1470909697964</v>
      </c>
      <c r="AE29" s="14"/>
      <c r="AG29" s="1">
        <f>'[2]SD 4. Assets (RAB)'!M55</f>
        <v>-10539.548000000001</v>
      </c>
      <c r="AH29" s="1">
        <f>'[2]SD 4. Assets (RAB)'!N55</f>
        <v>-10045.601000000001</v>
      </c>
      <c r="AI29" s="1">
        <f>'[2]SD 4. Assets (RAB)'!O55</f>
        <v>-11038.911</v>
      </c>
      <c r="AJ29" s="1">
        <f>'[2]SD 4. Assets (RAB)'!P55</f>
        <v>-8686.4390000000003</v>
      </c>
      <c r="AK29" s="1">
        <f>'[2]SD 4. Assets (RAB)'!Q55</f>
        <v>-8659.2080000000005</v>
      </c>
      <c r="AL29" s="1">
        <f>'[2]SD 4. Assets (RAB)'!R55</f>
        <v>-3913.75</v>
      </c>
      <c r="AM29" s="1">
        <f>'[2]SD 4. Assets (RAB)'!S55</f>
        <v>-7126.8940000000002</v>
      </c>
      <c r="AN29" s="1">
        <f>'[2]SD 4. Assets (RAB)'!T55</f>
        <v>-12128.41</v>
      </c>
      <c r="AO29" s="1">
        <v>-12064.577925455369</v>
      </c>
      <c r="AP29" s="14"/>
      <c r="AR29" s="1">
        <f>'[2]SD 4. Assets (RAB)'!M39+'[2]SD 4. Assets (RAB)'!M63</f>
        <v>-20666.552</v>
      </c>
      <c r="AS29" s="1">
        <f>'[2]SD 4. Assets (RAB)'!N39+'[2]SD 4. Assets (RAB)'!N63</f>
        <v>-7698.3340000000007</v>
      </c>
      <c r="AT29" s="1">
        <f>'[2]SD 4. Assets (RAB)'!O39+'[2]SD 4. Assets (RAB)'!O63</f>
        <v>-23451.043000000001</v>
      </c>
      <c r="AU29" s="1">
        <f>'[2]SD 4. Assets (RAB)'!P39+'[2]SD 4. Assets (RAB)'!P63</f>
        <v>19309.612000000001</v>
      </c>
      <c r="AV29" s="1">
        <f>'[2]SD 4. Assets (RAB)'!Q39+'[2]SD 4. Assets (RAB)'!Q63</f>
        <v>-23662.293999999998</v>
      </c>
      <c r="AW29" s="1">
        <f>'[2]SD 4. Assets (RAB)'!R39+'[2]SD 4. Assets (RAB)'!R63</f>
        <v>10383.68</v>
      </c>
      <c r="AX29" s="1">
        <f>'[2]SD 4. Assets (RAB)'!S39+'[2]SD 4. Assets (RAB)'!S63</f>
        <v>18029.089</v>
      </c>
      <c r="AY29" s="1">
        <f>'[2]SD 4. Assets (RAB)'!T39+'[2]SD 4. Assets (RAB)'!T63</f>
        <v>-42780.663</v>
      </c>
      <c r="AZ29" s="1">
        <f>'[2]SD 4. Assets (RAB)'!U39+'[2]SD 4. Assets (RAB)'!U63</f>
        <v>-10815.300712239914</v>
      </c>
      <c r="BA29" s="14"/>
      <c r="BC29" s="1">
        <f>'[2]SD 4. Assets (RAB)'!M85+'[2]SD 4. Assets (RAB)'!M93</f>
        <v>-34041.308999999994</v>
      </c>
      <c r="BD29" s="1">
        <f>'[2]SD 4. Assets (RAB)'!N85+'[2]SD 4. Assets (RAB)'!N93</f>
        <v>-38133.717000000004</v>
      </c>
      <c r="BE29" s="1">
        <f>'[2]SD 4. Assets (RAB)'!O85+'[2]SD 4. Assets (RAB)'!O93</f>
        <v>-53006.048999999999</v>
      </c>
      <c r="BF29" s="1">
        <f>'[2]SD 4. Assets (RAB)'!P85+'[2]SD 4. Assets (RAB)'!P93</f>
        <v>-58068.692000000003</v>
      </c>
      <c r="BG29" s="1">
        <f>'[2]SD 4. Assets (RAB)'!Q85+'[2]SD 4. Assets (RAB)'!Q93</f>
        <v>-62972.262000000002</v>
      </c>
      <c r="BH29" s="1">
        <f>'[2]SD 4. Assets (RAB)'!R85+'[2]SD 4. Assets (RAB)'!R93</f>
        <v>-73166.27</v>
      </c>
      <c r="BI29" s="1">
        <f>'[2]SD 4. Assets (RAB)'!S85+'[2]SD 4. Assets (RAB)'!S93</f>
        <v>-99496.160999999993</v>
      </c>
      <c r="BJ29" s="1">
        <f>'[2]SD 4. Assets (RAB)'!T85+'[2]SD 4. Assets (RAB)'!T93</f>
        <v>-144378.054</v>
      </c>
      <c r="BK29" s="1">
        <f>'[2]SD 4. Assets (RAB)'!U85+'[2]SD 4. Assets (RAB)'!U93</f>
        <v>-129168.49364137145</v>
      </c>
    </row>
    <row r="30" spans="1:63" x14ac:dyDescent="0.25">
      <c r="A30" s="21" t="s">
        <v>72</v>
      </c>
      <c r="B30" s="1">
        <f>'[2]SD 4. Assets (RAB)'!M24</f>
        <v>47755.326999999997</v>
      </c>
      <c r="C30" s="1">
        <f>'[2]SD 4. Assets (RAB)'!N24</f>
        <v>58857.919999999998</v>
      </c>
      <c r="D30" s="1">
        <f>'[2]SD 4. Assets (RAB)'!O24</f>
        <v>67039.364000000001</v>
      </c>
      <c r="E30" s="1">
        <f>'[2]SD 4. Assets (RAB)'!P24</f>
        <v>63581.796000000002</v>
      </c>
      <c r="F30" s="1">
        <f>'[2]SD 4. Assets (RAB)'!Q24</f>
        <v>106790.10799999999</v>
      </c>
      <c r="G30" s="1">
        <f>'[2]SD 4. Assets (RAB)'!R24</f>
        <v>155186.019</v>
      </c>
      <c r="H30" s="1">
        <f>'[2]SD 4. Assets (RAB)'!S24</f>
        <v>174482.41800000001</v>
      </c>
      <c r="I30" s="1">
        <f>'[2]SD 4. Assets (RAB)'!T24</f>
        <v>144051.603</v>
      </c>
      <c r="J30" s="1">
        <f>'[2]SD 4. Assets (RAB)'!U24</f>
        <v>162674.80964502686</v>
      </c>
      <c r="L30" s="1">
        <f>'[2]SD 4. Assets (RAB)'!M48+IF('[2]SD 4. Assets (RAB)'!M70="",0,'[2]SD 4. Assets (RAB)'!M70)</f>
        <v>43872.827999999994</v>
      </c>
      <c r="M30" s="1">
        <f>'[2]SD 4. Assets (RAB)'!N48+IF('[2]SD 4. Assets (RAB)'!N70="",0,'[2]SD 4. Assets (RAB)'!N70)</f>
        <v>59520.296000000002</v>
      </c>
      <c r="N30" s="1">
        <f>'[2]SD 4. Assets (RAB)'!O48+IF('[2]SD 4. Assets (RAB)'!O70="",0,'[2]SD 4. Assets (RAB)'!O70)</f>
        <v>69762.391999999993</v>
      </c>
      <c r="O30" s="1">
        <f>'[2]SD 4. Assets (RAB)'!P48+IF('[2]SD 4. Assets (RAB)'!P70="",0,'[2]SD 4. Assets (RAB)'!P70)</f>
        <v>5177.0079999999998</v>
      </c>
      <c r="P30" s="1">
        <f>'[2]SD 4. Assets (RAB)'!Q48+IF('[2]SD 4. Assets (RAB)'!Q70="",0,'[2]SD 4. Assets (RAB)'!Q70)</f>
        <v>86974.260999999999</v>
      </c>
      <c r="Q30" s="1">
        <f>'[2]SD 4. Assets (RAB)'!R48+IF('[2]SD 4. Assets (RAB)'!R70="",0,'[2]SD 4. Assets (RAB)'!R70)</f>
        <v>75501.777999999991</v>
      </c>
      <c r="R30" s="1">
        <f>'[2]SD 4. Assets (RAB)'!S48+IF('[2]SD 4. Assets (RAB)'!S70="",0,'[2]SD 4. Assets (RAB)'!S70)</f>
        <v>70200.694999999992</v>
      </c>
      <c r="S30" s="1">
        <f>'[2]SD 4. Assets (RAB)'!T48+IF('[2]SD 4. Assets (RAB)'!T70="",0,'[2]SD 4. Assets (RAB)'!T70)</f>
        <v>48510.182999999997</v>
      </c>
      <c r="T30" s="1">
        <f>'[2]SD 4. Assets (RAB)'!U48+IF('[2]SD 4. Assets (RAB)'!U70="",0,'[2]SD 4. Assets (RAB)'!U70)</f>
        <v>157243.90504185305</v>
      </c>
      <c r="V30" s="1">
        <f>'[2]SD 4. Assets (RAB)'!M32</f>
        <v>121626.533</v>
      </c>
      <c r="W30" s="1">
        <f>'[2]SD 4. Assets (RAB)'!N32</f>
        <v>148550.44200000001</v>
      </c>
      <c r="X30" s="1">
        <f>'[2]SD 4. Assets (RAB)'!O32</f>
        <v>202608.42600000001</v>
      </c>
      <c r="Y30" s="1">
        <f>'[2]SD 4. Assets (RAB)'!P32</f>
        <v>201148.24600000001</v>
      </c>
      <c r="Z30" s="1">
        <f>'[2]SD 4. Assets (RAB)'!Q32</f>
        <v>202500.11499999999</v>
      </c>
      <c r="AA30" s="1">
        <f>'[2]SD 4. Assets (RAB)'!R32</f>
        <v>292470.85800000001</v>
      </c>
      <c r="AB30" s="1">
        <f>'[2]SD 4. Assets (RAB)'!S32</f>
        <v>332421.35600000003</v>
      </c>
      <c r="AC30" s="1">
        <f>'[2]SD 4. Assets (RAB)'!T32</f>
        <v>340848.853</v>
      </c>
      <c r="AD30" s="1">
        <f>'[2]SD 4. Assets (RAB)'!U32</f>
        <v>252336.32951449516</v>
      </c>
      <c r="AE30" s="14"/>
      <c r="AG30" s="1">
        <f>'[2]SD 4. Assets (RAB)'!M56</f>
        <v>36104.5</v>
      </c>
      <c r="AH30" s="1">
        <f>'[2]SD 4. Assets (RAB)'!N56</f>
        <v>45724.017999999996</v>
      </c>
      <c r="AI30" s="1">
        <f>'[2]SD 4. Assets (RAB)'!O56</f>
        <v>40513.396000000001</v>
      </c>
      <c r="AJ30" s="1">
        <f>'[2]SD 4. Assets (RAB)'!P56</f>
        <v>41173.428</v>
      </c>
      <c r="AK30" s="1">
        <f>'[2]SD 4. Assets (RAB)'!Q56</f>
        <v>142654.258</v>
      </c>
      <c r="AL30" s="1">
        <f>'[2]SD 4. Assets (RAB)'!R56</f>
        <v>158040.35200000001</v>
      </c>
      <c r="AM30" s="1">
        <f>'[2]SD 4. Assets (RAB)'!S56</f>
        <v>241727.872</v>
      </c>
      <c r="AN30" s="1">
        <f>'[2]SD 4. Assets (RAB)'!T56</f>
        <v>128161.632</v>
      </c>
      <c r="AO30" s="1">
        <v>125420.62886856309</v>
      </c>
      <c r="AP30" s="14"/>
      <c r="AR30" s="1">
        <f>'[2]SD 4. Assets (RAB)'!M40+'[2]SD 4. Assets (RAB)'!M64</f>
        <v>236712.32000000001</v>
      </c>
      <c r="AS30" s="1">
        <f>'[2]SD 4. Assets (RAB)'!N40+'[2]SD 4. Assets (RAB)'!N64</f>
        <v>341168.49199999997</v>
      </c>
      <c r="AT30" s="1">
        <f>'[2]SD 4. Assets (RAB)'!O40+'[2]SD 4. Assets (RAB)'!O64</f>
        <v>388598.56200000003</v>
      </c>
      <c r="AU30" s="1">
        <f>'[2]SD 4. Assets (RAB)'!P40+'[2]SD 4. Assets (RAB)'!P64</f>
        <v>600752.53</v>
      </c>
      <c r="AV30" s="1">
        <f>'[2]SD 4. Assets (RAB)'!Q40+'[2]SD 4. Assets (RAB)'!Q64</f>
        <v>522956.86699999997</v>
      </c>
      <c r="AW30" s="1">
        <f>'[2]SD 4. Assets (RAB)'!R40+'[2]SD 4. Assets (RAB)'!R64</f>
        <v>598900.54200000002</v>
      </c>
      <c r="AX30" s="1">
        <f>'[2]SD 4. Assets (RAB)'!S40+'[2]SD 4. Assets (RAB)'!S64</f>
        <v>657458.58499999996</v>
      </c>
      <c r="AY30" s="1">
        <f>'[2]SD 4. Assets (RAB)'!T40+'[2]SD 4. Assets (RAB)'!T64</f>
        <v>461174.57299999997</v>
      </c>
      <c r="AZ30" s="1">
        <f>'[2]SD 4. Assets (RAB)'!U40+'[2]SD 4. Assets (RAB)'!U64</f>
        <v>218048.30424593465</v>
      </c>
      <c r="BA30" s="14"/>
      <c r="BC30" s="1">
        <f>'[2]SD 4. Assets (RAB)'!M86+'[2]SD 4. Assets (RAB)'!M94</f>
        <v>92976.718999999997</v>
      </c>
      <c r="BD30" s="1">
        <f>'[2]SD 4. Assets (RAB)'!N86+'[2]SD 4. Assets (RAB)'!N94</f>
        <v>111651.24500000001</v>
      </c>
      <c r="BE30" s="1">
        <f>'[2]SD 4. Assets (RAB)'!O86+'[2]SD 4. Assets (RAB)'!O94</f>
        <v>154970.20600000001</v>
      </c>
      <c r="BF30" s="1">
        <f>'[2]SD 4. Assets (RAB)'!P86+'[2]SD 4. Assets (RAB)'!P94</f>
        <v>193548.196</v>
      </c>
      <c r="BG30" s="1">
        <f>'[2]SD 4. Assets (RAB)'!Q86+'[2]SD 4. Assets (RAB)'!Q94</f>
        <v>270269.06200000003</v>
      </c>
      <c r="BH30" s="1">
        <f>'[2]SD 4. Assets (RAB)'!R86+'[2]SD 4. Assets (RAB)'!R94</f>
        <v>261722.071</v>
      </c>
      <c r="BI30" s="1">
        <f>'[2]SD 4. Assets (RAB)'!S86+'[2]SD 4. Assets (RAB)'!S94</f>
        <v>228221.68599999999</v>
      </c>
      <c r="BJ30" s="1">
        <f>'[2]SD 4. Assets (RAB)'!T86+'[2]SD 4. Assets (RAB)'!T94</f>
        <v>123894.24400000001</v>
      </c>
      <c r="BK30" s="1">
        <f>'[2]SD 4. Assets (RAB)'!U86+'[2]SD 4. Assets (RAB)'!U94</f>
        <v>120727.94209523103</v>
      </c>
    </row>
    <row r="31" spans="1:63" x14ac:dyDescent="0.25">
      <c r="A31" s="21" t="s">
        <v>73</v>
      </c>
      <c r="B31" s="1">
        <f>'[2]SD 4. Assets (RAB)'!M25</f>
        <v>-2165.6469999999999</v>
      </c>
      <c r="C31" s="1">
        <f>'[2]SD 4. Assets (RAB)'!N25</f>
        <v>-2916.239</v>
      </c>
      <c r="D31" s="1">
        <f>'[2]SD 4. Assets (RAB)'!O25</f>
        <v>-2681.3939999999998</v>
      </c>
      <c r="E31" s="1">
        <f>'[2]SD 4. Assets (RAB)'!P25</f>
        <v>-3152.1320000000001</v>
      </c>
      <c r="F31" s="1">
        <f>'[2]SD 4. Assets (RAB)'!Q25</f>
        <v>0</v>
      </c>
      <c r="G31" s="1">
        <f>'[2]SD 4. Assets (RAB)'!R25</f>
        <v>0</v>
      </c>
      <c r="H31" s="1">
        <f>'[2]SD 4. Assets (RAB)'!S25</f>
        <v>0</v>
      </c>
      <c r="I31" s="1">
        <f>'[2]SD 4. Assets (RAB)'!T25</f>
        <v>0</v>
      </c>
      <c r="J31" s="1">
        <f>'[2]SD 4. Assets (RAB)'!U25</f>
        <v>0</v>
      </c>
      <c r="L31" s="1">
        <f>'[2]SD 4. Assets (RAB)'!M49+IF('[2]SD 4. Assets (RAB)'!M71="",0,'[2]SD 4. Assets (RAB)'!M71)</f>
        <v>187.642</v>
      </c>
      <c r="M31" s="1">
        <f>'[2]SD 4. Assets (RAB)'!N49+IF('[2]SD 4. Assets (RAB)'!N71="",0,'[2]SD 4. Assets (RAB)'!N71)</f>
        <v>574.65700000000004</v>
      </c>
      <c r="N31" s="1">
        <f>'[2]SD 4. Assets (RAB)'!O49+IF('[2]SD 4. Assets (RAB)'!O71="",0,'[2]SD 4. Assets (RAB)'!O71)</f>
        <v>-327.42199999999997</v>
      </c>
      <c r="O31" s="1">
        <f>'[2]SD 4. Assets (RAB)'!P49+IF('[2]SD 4. Assets (RAB)'!P71="",0,'[2]SD 4. Assets (RAB)'!P71)</f>
        <v>9856.8799999999992</v>
      </c>
      <c r="P31" s="1">
        <f>'[2]SD 4. Assets (RAB)'!Q49+IF('[2]SD 4. Assets (RAB)'!Q71="",0,'[2]SD 4. Assets (RAB)'!Q71)</f>
        <v>0</v>
      </c>
      <c r="Q31" s="1">
        <f>'[2]SD 4. Assets (RAB)'!R49+IF('[2]SD 4. Assets (RAB)'!R71="",0,'[2]SD 4. Assets (RAB)'!R71)</f>
        <v>-8.0990000000000002</v>
      </c>
      <c r="R31" s="1">
        <f>'[2]SD 4. Assets (RAB)'!S49+IF('[2]SD 4. Assets (RAB)'!S71="",0,'[2]SD 4. Assets (RAB)'!S71)</f>
        <v>-0.153</v>
      </c>
      <c r="S31" s="1">
        <f>'[2]SD 4. Assets (RAB)'!T49+IF('[2]SD 4. Assets (RAB)'!T71="",0,'[2]SD 4. Assets (RAB)'!T71)</f>
        <v>-23.42</v>
      </c>
      <c r="T31" s="1">
        <f>'[2]SD 4. Assets (RAB)'!U49+IF('[2]SD 4. Assets (RAB)'!U71="",0,'[2]SD 4. Assets (RAB)'!U71)</f>
        <v>33238.911523897936</v>
      </c>
      <c r="V31" s="1">
        <f>'[2]SD 4. Assets (RAB)'!M33</f>
        <v>-4563.1719999999996</v>
      </c>
      <c r="W31" s="1">
        <f>'[2]SD 4. Assets (RAB)'!N33</f>
        <v>-6783.6750000000002</v>
      </c>
      <c r="X31" s="1">
        <f>'[2]SD 4. Assets (RAB)'!O33</f>
        <v>-4364.5320000000002</v>
      </c>
      <c r="Y31" s="1">
        <f>'[2]SD 4. Assets (RAB)'!P33</f>
        <v>-5808.0330000000004</v>
      </c>
      <c r="Z31" s="1">
        <f>'[2]SD 4. Assets (RAB)'!Q33</f>
        <v>0</v>
      </c>
      <c r="AA31" s="1">
        <f>'[2]SD 4. Assets (RAB)'!R33</f>
        <v>0</v>
      </c>
      <c r="AB31" s="1">
        <f>'[2]SD 4. Assets (RAB)'!S33</f>
        <v>0</v>
      </c>
      <c r="AC31" s="1">
        <f>'[2]SD 4. Assets (RAB)'!T33</f>
        <v>0</v>
      </c>
      <c r="AD31" s="1">
        <f>'[2]SD 4. Assets (RAB)'!U33</f>
        <v>0</v>
      </c>
      <c r="AE31" s="14"/>
      <c r="AG31" s="1">
        <f>'[2]SD 4. Assets (RAB)'!M57</f>
        <v>168.2</v>
      </c>
      <c r="AH31" s="1">
        <f>'[2]SD 4. Assets (RAB)'!N57</f>
        <v>497.82900000000001</v>
      </c>
      <c r="AI31" s="1">
        <f>'[2]SD 4. Assets (RAB)'!O57</f>
        <v>-259.05599999999998</v>
      </c>
      <c r="AJ31" s="1">
        <f>'[2]SD 4. Assets (RAB)'!P57</f>
        <v>-3251.2089999999998</v>
      </c>
      <c r="AK31" s="1">
        <f>'[2]SD 4. Assets (RAB)'!Q57</f>
        <v>0</v>
      </c>
      <c r="AL31" s="1">
        <f>'[2]SD 4. Assets (RAB)'!R57</f>
        <v>0</v>
      </c>
      <c r="AM31" s="1">
        <f>'[2]SD 4. Assets (RAB)'!S57</f>
        <v>0</v>
      </c>
      <c r="AN31" s="1">
        <f>'[2]SD 4. Assets (RAB)'!T57</f>
        <v>0</v>
      </c>
      <c r="AO31" s="1">
        <v>-2345.9843916643731</v>
      </c>
      <c r="AP31" s="14"/>
      <c r="AR31" s="1">
        <f>'[2]SD 4. Assets (RAB)'!M41+'[2]SD 4. Assets (RAB)'!M65</f>
        <v>-1073.83</v>
      </c>
      <c r="AS31" s="1">
        <f>'[2]SD 4. Assets (RAB)'!N41+'[2]SD 4. Assets (RAB)'!N65</f>
        <v>-2497.8280000000004</v>
      </c>
      <c r="AT31" s="1">
        <f>'[2]SD 4. Assets (RAB)'!O41+'[2]SD 4. Assets (RAB)'!O65</f>
        <v>-2658.6040000000003</v>
      </c>
      <c r="AU31" s="1">
        <f>'[2]SD 4. Assets (RAB)'!P41+'[2]SD 4. Assets (RAB)'!P65</f>
        <v>-4526.7329999999993</v>
      </c>
      <c r="AV31" s="1">
        <f>'[2]SD 4. Assets (RAB)'!Q41+'[2]SD 4. Assets (RAB)'!Q65</f>
        <v>-1116.92</v>
      </c>
      <c r="AW31" s="1">
        <f>'[2]SD 4. Assets (RAB)'!R41+'[2]SD 4. Assets (RAB)'!R65</f>
        <v>-1023.98</v>
      </c>
      <c r="AX31" s="1">
        <f>'[2]SD 4. Assets (RAB)'!S41+'[2]SD 4. Assets (RAB)'!S65</f>
        <v>-1504.145</v>
      </c>
      <c r="AY31" s="1">
        <f>'[2]SD 4. Assets (RAB)'!T41+'[2]SD 4. Assets (RAB)'!T65</f>
        <v>-761.45799999999997</v>
      </c>
      <c r="AZ31" s="1">
        <f>'[2]SD 4. Assets (RAB)'!U41+'[2]SD 4. Assets (RAB)'!U65</f>
        <v>-582.08343865320307</v>
      </c>
      <c r="BA31" s="14"/>
      <c r="BC31" s="1">
        <f>'[2]SD 4. Assets (RAB)'!M87+'[2]SD 4. Assets (RAB)'!M95</f>
        <v>-2628.6970000000001</v>
      </c>
      <c r="BD31" s="1">
        <f>'[2]SD 4. Assets (RAB)'!N87+'[2]SD 4. Assets (RAB)'!N95</f>
        <v>-2204.2829999999999</v>
      </c>
      <c r="BE31" s="1">
        <f>'[2]SD 4. Assets (RAB)'!O87+'[2]SD 4. Assets (RAB)'!O95</f>
        <v>-2642.3449999999998</v>
      </c>
      <c r="BF31" s="1">
        <f>'[2]SD 4. Assets (RAB)'!P87+'[2]SD 4. Assets (RAB)'!P95</f>
        <v>-4202.5079999999998</v>
      </c>
      <c r="BG31" s="1">
        <f>'[2]SD 4. Assets (RAB)'!Q87+'[2]SD 4. Assets (RAB)'!Q95</f>
        <v>-2878.0349999999999</v>
      </c>
      <c r="BH31" s="1">
        <f>'[2]SD 4. Assets (RAB)'!R87+'[2]SD 4. Assets (RAB)'!R95</f>
        <v>-3749.6390000000001</v>
      </c>
      <c r="BI31" s="1">
        <f>'[2]SD 4. Assets (RAB)'!S87+'[2]SD 4. Assets (RAB)'!S95</f>
        <v>-3343.5250000000001</v>
      </c>
      <c r="BJ31" s="1">
        <f>'[2]SD 4. Assets (RAB)'!T87+'[2]SD 4. Assets (RAB)'!T95</f>
        <v>-3349.3110000000001</v>
      </c>
      <c r="BK31" s="1">
        <f>'[2]SD 4. Assets (RAB)'!U87+'[2]SD 4. Assets (RAB)'!U95</f>
        <v>-140276.85400626741</v>
      </c>
    </row>
    <row r="32" spans="1:63" x14ac:dyDescent="0.25">
      <c r="A32" s="21" t="s">
        <v>74</v>
      </c>
      <c r="B32" s="1">
        <f>'[2]SD 4. Assets (RAB)'!M26</f>
        <v>608877.51500000001</v>
      </c>
      <c r="C32" s="1">
        <f>'[2]SD 4. Assets (RAB)'!N26</f>
        <v>671202.71100000001</v>
      </c>
      <c r="D32" s="1">
        <f>'[2]SD 4. Assets (RAB)'!O26</f>
        <v>734481.94400000002</v>
      </c>
      <c r="E32" s="1">
        <f>'[2]SD 4. Assets (RAB)'!P26</f>
        <v>808532.02300000004</v>
      </c>
      <c r="F32" s="1">
        <f>'[2]SD 4. Assets (RAB)'!Q26</f>
        <v>973114.76800000004</v>
      </c>
      <c r="G32" s="1">
        <f>'[2]SD 4. Assets (RAB)'!R26</f>
        <v>1157913.0560000001</v>
      </c>
      <c r="H32" s="1">
        <f>'[2]SD 4. Assets (RAB)'!S26</f>
        <v>1304383.405</v>
      </c>
      <c r="I32" s="1">
        <f>'[2]SD 4. Assets (RAB)'!T26</f>
        <v>1439466.8419999999</v>
      </c>
      <c r="J32" s="1">
        <f>'[2]SD 4. Assets (RAB)'!U26</f>
        <v>1614708.4664461899</v>
      </c>
      <c r="L32" s="1">
        <f>'[2]SD 4. Assets (RAB)'!M50+IF('[2]SD 4. Assets (RAB)'!M72="",0,'[2]SD 4. Assets (RAB)'!M72)</f>
        <v>374445.66800000001</v>
      </c>
      <c r="M32" s="1">
        <f>'[2]SD 4. Assets (RAB)'!N50+IF('[2]SD 4. Assets (RAB)'!N72="",0,'[2]SD 4. Assets (RAB)'!N72)</f>
        <v>430940.67700000003</v>
      </c>
      <c r="N32" s="1">
        <f>'[2]SD 4. Assets (RAB)'!O50+IF('[2]SD 4. Assets (RAB)'!O72="",0,'[2]SD 4. Assets (RAB)'!O72)</f>
        <v>494317.84700000001</v>
      </c>
      <c r="O32" s="1">
        <f>'[2]SD 4. Assets (RAB)'!P50+IF('[2]SD 4. Assets (RAB)'!P72="",0,'[2]SD 4. Assets (RAB)'!P72)</f>
        <v>509388.26</v>
      </c>
      <c r="P32" s="1">
        <f>'[2]SD 4. Assets (RAB)'!Q50+IF('[2]SD 4. Assets (RAB)'!Q72="",0,'[2]SD 4. Assets (RAB)'!Q72)</f>
        <v>544431.91899999999</v>
      </c>
      <c r="Q32" s="1">
        <f>'[2]SD 4. Assets (RAB)'!R50+IF('[2]SD 4. Assets (RAB)'!R72="",0,'[2]SD 4. Assets (RAB)'!R72)</f>
        <v>613988.47900000005</v>
      </c>
      <c r="R32" s="1">
        <f>'[2]SD 4. Assets (RAB)'!S50+IF('[2]SD 4. Assets (RAB)'!S72="",0,'[2]SD 4. Assets (RAB)'!S72)</f>
        <v>690637.21800000011</v>
      </c>
      <c r="S32" s="1">
        <f>'[2]SD 4. Assets (RAB)'!T50+IF('[2]SD 4. Assets (RAB)'!T72="",0,'[2]SD 4. Assets (RAB)'!T72)</f>
        <v>736948.10600000003</v>
      </c>
      <c r="T32" s="1">
        <f>'[2]SD 4. Assets (RAB)'!U50+IF('[2]SD 4. Assets (RAB)'!U72="",0,'[2]SD 4. Assets (RAB)'!U72)</f>
        <v>878797.99389856635</v>
      </c>
      <c r="V32" s="1">
        <f>'[2]SD 4. Assets (RAB)'!M34</f>
        <v>1350167.4920000001</v>
      </c>
      <c r="W32" s="1">
        <f>'[2]SD 4. Assets (RAB)'!N34</f>
        <v>1507432.702</v>
      </c>
      <c r="X32" s="1">
        <f>'[2]SD 4. Assets (RAB)'!O34</f>
        <v>1704869.4280000001</v>
      </c>
      <c r="Y32" s="1">
        <f>'[2]SD 4. Assets (RAB)'!P34</f>
        <v>1934129.318</v>
      </c>
      <c r="Z32" s="1">
        <f>'[2]SD 4. Assets (RAB)'!Q34</f>
        <v>2061361.4310000001</v>
      </c>
      <c r="AA32" s="1">
        <f>'[2]SD 4. Assets (RAB)'!R34</f>
        <v>2336260.446</v>
      </c>
      <c r="AB32" s="1">
        <f>'[2]SD 4. Assets (RAB)'!S34</f>
        <v>2730464.4309999999</v>
      </c>
      <c r="AC32" s="1">
        <f>'[2]SD 4. Assets (RAB)'!T34</f>
        <v>3054455.219</v>
      </c>
      <c r="AD32" s="1">
        <f>'[2]SD 4. Assets (RAB)'!U34</f>
        <v>3297033.9484871118</v>
      </c>
      <c r="AE32" s="14"/>
      <c r="AG32" s="1">
        <f>'[2]SD 4. Assets (RAB)'!M58</f>
        <v>377629.78499999997</v>
      </c>
      <c r="AH32" s="1">
        <f>'[2]SD 4. Assets (RAB)'!N58</f>
        <v>413806.03200000001</v>
      </c>
      <c r="AI32" s="1">
        <f>'[2]SD 4. Assets (RAB)'!O58</f>
        <v>443021.46</v>
      </c>
      <c r="AJ32" s="1">
        <f>'[2]SD 4. Assets (RAB)'!P58</f>
        <v>472257.24099999998</v>
      </c>
      <c r="AK32" s="1">
        <f>'[2]SD 4. Assets (RAB)'!Q58</f>
        <v>657223.74</v>
      </c>
      <c r="AL32" s="1">
        <f>'[2]SD 4. Assets (RAB)'!R58</f>
        <v>818469.84900000005</v>
      </c>
      <c r="AM32" s="1">
        <f>'[2]SD 4. Assets (RAB)'!S58</f>
        <v>1050690.4099999999</v>
      </c>
      <c r="AN32" s="1">
        <f>'[2]SD 4. Assets (RAB)'!T58</f>
        <v>1165460.817</v>
      </c>
      <c r="AO32" s="1">
        <v>1159331.0988379924</v>
      </c>
      <c r="AP32" s="14"/>
      <c r="AR32" s="1">
        <f>'[2]SD 4. Assets (RAB)'!M42+'[2]SD 4. Assets (RAB)'!M66</f>
        <v>2273783.73</v>
      </c>
      <c r="AS32" s="1">
        <f>'[2]SD 4. Assets (RAB)'!N42+'[2]SD 4. Assets (RAB)'!N66</f>
        <v>2604756.06</v>
      </c>
      <c r="AT32" s="1">
        <f>'[2]SD 4. Assets (RAB)'!O42+'[2]SD 4. Assets (RAB)'!O66</f>
        <v>2967244.9759999998</v>
      </c>
      <c r="AU32" s="1">
        <f>'[2]SD 4. Assets (RAB)'!P42+'[2]SD 4. Assets (RAB)'!P66</f>
        <v>3582780.3859999999</v>
      </c>
      <c r="AV32" s="1">
        <f>'[2]SD 4. Assets (RAB)'!Q42+'[2]SD 4. Assets (RAB)'!Q66</f>
        <v>4078986.5010000002</v>
      </c>
      <c r="AW32" s="1">
        <f>'[2]SD 4. Assets (RAB)'!R42+'[2]SD 4. Assets (RAB)'!R66</f>
        <v>4687557.2410000004</v>
      </c>
      <c r="AX32" s="1">
        <f>'[2]SD 4. Assets (RAB)'!S42+'[2]SD 4. Assets (RAB)'!S66</f>
        <v>5358373.9539999999</v>
      </c>
      <c r="AY32" s="1">
        <f>'[2]SD 4. Assets (RAB)'!T42+'[2]SD 4. Assets (RAB)'!T66</f>
        <v>5774449.5099999998</v>
      </c>
      <c r="AZ32" s="1">
        <f>'[2]SD 4. Assets (RAB)'!U42+'[2]SD 4. Assets (RAB)'!U66</f>
        <v>6005521.921492245</v>
      </c>
      <c r="BA32" s="14"/>
      <c r="BC32" s="1">
        <f>'[2]SD 4. Assets (RAB)'!M88+'[2]SD 4. Assets (RAB)'!M96</f>
        <v>502640.70600000001</v>
      </c>
      <c r="BD32" s="1">
        <f>'[2]SD 4. Assets (RAB)'!N88+'[2]SD 4. Assets (RAB)'!N96</f>
        <v>573953.95199999993</v>
      </c>
      <c r="BE32" s="1">
        <f>'[2]SD 4. Assets (RAB)'!O88+'[2]SD 4. Assets (RAB)'!O96</f>
        <v>673275.76399999997</v>
      </c>
      <c r="BF32" s="1">
        <f>'[2]SD 4. Assets (RAB)'!P88+'[2]SD 4. Assets (RAB)'!P96</f>
        <v>804552.75900000008</v>
      </c>
      <c r="BG32" s="1">
        <f>'[2]SD 4. Assets (RAB)'!Q88+'[2]SD 4. Assets (RAB)'!Q96</f>
        <v>1008971.524</v>
      </c>
      <c r="BH32" s="1">
        <f>'[2]SD 4. Assets (RAB)'!R88+'[2]SD 4. Assets (RAB)'!R96</f>
        <v>1193777.686</v>
      </c>
      <c r="BI32" s="1">
        <f>'[2]SD 4. Assets (RAB)'!S88+'[2]SD 4. Assets (RAB)'!S96</f>
        <v>1319155.9789999998</v>
      </c>
      <c r="BJ32" s="1">
        <f>'[2]SD 4. Assets (RAB)'!T88+'[2]SD 4. Assets (RAB)'!T96</f>
        <v>1295322.8599999999</v>
      </c>
      <c r="BK32" s="1">
        <f>'[2]SD 4. Assets (RAB)'!U88+'[2]SD 4. Assets (RAB)'!U96</f>
        <v>1146605.4545550845</v>
      </c>
    </row>
    <row r="33" spans="1:63" x14ac:dyDescent="0.25">
      <c r="I33" s="49"/>
      <c r="S33" s="49"/>
      <c r="AC33" s="49"/>
      <c r="AN33" s="49"/>
    </row>
    <row r="34" spans="1:63" x14ac:dyDescent="0.25">
      <c r="A34" t="s">
        <v>79</v>
      </c>
      <c r="B34" s="1">
        <f>'[2]SD 3. Opex'!M10</f>
        <v>357834.49621930806</v>
      </c>
      <c r="C34" s="1">
        <f>'[2]SD 3. Opex'!N10</f>
        <v>316522.99188389262</v>
      </c>
      <c r="D34" s="1">
        <f>'[2]SD 3. Opex'!O10</f>
        <v>467809.122173907</v>
      </c>
      <c r="E34" s="1">
        <f>'[2]SD 3. Opex'!P10</f>
        <v>441027.33814656845</v>
      </c>
      <c r="F34" s="1">
        <f>'[2]SD 3. Opex'!Q10</f>
        <v>511184.26885726338</v>
      </c>
      <c r="G34" s="1">
        <f>'[2]SD 3. Opex'!R10</f>
        <v>506684.85404769256</v>
      </c>
      <c r="H34" s="1">
        <f>'[2]SD 3. Opex'!S10</f>
        <v>577601.09550643899</v>
      </c>
      <c r="I34" s="1">
        <f>'[2]SD 3. Opex'!T10</f>
        <v>471121.68333051458</v>
      </c>
      <c r="J34" s="1">
        <f>'[2]SD 3. Opex'!U10</f>
        <v>539569.59182207973</v>
      </c>
      <c r="M34" s="49">
        <f>'[2]SD 4. Assets (RAB)'!N46</f>
        <v>-15976.592000000001</v>
      </c>
      <c r="S34" s="49"/>
      <c r="AN34" s="49"/>
    </row>
    <row r="35" spans="1:63" x14ac:dyDescent="0.25">
      <c r="M35" s="46">
        <f>'[2]SD 4. Assets (RAB)'!N70</f>
        <v>6222.4989999999998</v>
      </c>
    </row>
    <row r="36" spans="1:63" x14ac:dyDescent="0.25">
      <c r="A36" s="4" t="s">
        <v>103</v>
      </c>
    </row>
    <row r="37" spans="1:63" x14ac:dyDescent="0.25">
      <c r="B37" t="s">
        <v>119</v>
      </c>
      <c r="L37" t="s">
        <v>120</v>
      </c>
      <c r="V37" t="s">
        <v>121</v>
      </c>
      <c r="AG37" t="s">
        <v>88</v>
      </c>
      <c r="AR37" t="s">
        <v>2</v>
      </c>
      <c r="BC37" t="s">
        <v>21</v>
      </c>
    </row>
    <row r="38" spans="1:63" x14ac:dyDescent="0.25">
      <c r="B38" s="3">
        <v>2006</v>
      </c>
      <c r="C38" s="3">
        <v>2007</v>
      </c>
      <c r="D38" s="3">
        <v>2008</v>
      </c>
      <c r="E38" s="3">
        <v>2009</v>
      </c>
      <c r="F38" s="3">
        <v>2010</v>
      </c>
      <c r="G38" s="3">
        <v>2011</v>
      </c>
      <c r="H38" s="3">
        <v>2012</v>
      </c>
      <c r="I38" s="3">
        <v>2013</v>
      </c>
      <c r="J38" s="3">
        <v>2014</v>
      </c>
      <c r="L38" s="3">
        <v>2006</v>
      </c>
      <c r="M38" s="3">
        <v>2007</v>
      </c>
      <c r="N38" s="3">
        <v>2008</v>
      </c>
      <c r="O38" s="3">
        <v>2009</v>
      </c>
      <c r="P38" s="3">
        <v>2010</v>
      </c>
      <c r="Q38" s="3">
        <v>2011</v>
      </c>
      <c r="R38" s="3">
        <v>2012</v>
      </c>
      <c r="S38" s="3">
        <v>2013</v>
      </c>
      <c r="T38" s="3">
        <v>2014</v>
      </c>
      <c r="V38" s="3">
        <v>2006</v>
      </c>
      <c r="W38" s="3">
        <v>2007</v>
      </c>
      <c r="X38" s="3">
        <v>2008</v>
      </c>
      <c r="Y38" s="3">
        <v>2009</v>
      </c>
      <c r="Z38" s="3">
        <v>2010</v>
      </c>
      <c r="AA38" s="3">
        <v>2011</v>
      </c>
      <c r="AB38" s="3">
        <v>2012</v>
      </c>
      <c r="AC38" s="3">
        <v>2013</v>
      </c>
      <c r="AD38" s="3">
        <v>2014</v>
      </c>
      <c r="AE38" s="33"/>
      <c r="AG38" s="3">
        <v>2006</v>
      </c>
      <c r="AH38" s="3">
        <v>2007</v>
      </c>
      <c r="AI38" s="3">
        <v>2008</v>
      </c>
      <c r="AJ38" s="3">
        <v>2009</v>
      </c>
      <c r="AK38" s="3">
        <v>2010</v>
      </c>
      <c r="AL38" s="3">
        <v>2011</v>
      </c>
      <c r="AM38" s="3">
        <v>2012</v>
      </c>
      <c r="AN38" s="3">
        <v>2013</v>
      </c>
      <c r="AO38" s="3">
        <v>2014</v>
      </c>
      <c r="AP38" s="33"/>
      <c r="AR38" s="3">
        <v>2006</v>
      </c>
      <c r="AS38" s="3">
        <v>2007</v>
      </c>
      <c r="AT38" s="3">
        <v>2008</v>
      </c>
      <c r="AU38" s="3">
        <v>2009</v>
      </c>
      <c r="AV38" s="3">
        <v>2010</v>
      </c>
      <c r="AW38" s="3">
        <v>2011</v>
      </c>
      <c r="AX38" s="3">
        <v>2012</v>
      </c>
      <c r="AY38" s="3">
        <v>2013</v>
      </c>
      <c r="AZ38" s="3">
        <v>2014</v>
      </c>
      <c r="BA38" s="33"/>
      <c r="BC38" s="3">
        <v>2006</v>
      </c>
      <c r="BD38" s="3">
        <v>2007</v>
      </c>
      <c r="BE38" s="3">
        <v>2008</v>
      </c>
      <c r="BF38" s="3">
        <v>2009</v>
      </c>
      <c r="BG38" s="3">
        <v>2010</v>
      </c>
      <c r="BH38" s="3">
        <v>2011</v>
      </c>
      <c r="BI38" s="3">
        <v>2012</v>
      </c>
      <c r="BJ38" s="3">
        <v>2013</v>
      </c>
      <c r="BK38" s="3">
        <v>2014</v>
      </c>
    </row>
    <row r="39" spans="1:63" x14ac:dyDescent="0.25">
      <c r="A39" s="21" t="s">
        <v>68</v>
      </c>
      <c r="B39" s="1">
        <f>'[2]SD 4. Assets (RAB)'!V20</f>
        <v>77147.345111521514</v>
      </c>
      <c r="C39" s="1">
        <f>'[2]SD 4. Assets (RAB)'!W20</f>
        <v>82723.721159721332</v>
      </c>
      <c r="D39" s="1">
        <f>'[2]SD 4. Assets (RAB)'!X20</f>
        <v>87965.45847916753</v>
      </c>
      <c r="E39" s="1">
        <f>'[2]SD 4. Assets (RAB)'!Y20</f>
        <v>91892.295213134814</v>
      </c>
      <c r="F39" s="1">
        <f>'[2]SD 4. Assets (RAB)'!Z20</f>
        <v>100946.67532349973</v>
      </c>
      <c r="G39" s="1">
        <f>'[2]SD 4. Assets (RAB)'!AA20</f>
        <v>107760.98196445381</v>
      </c>
      <c r="H39" s="1">
        <f>'[2]SD 4. Assets (RAB)'!AB20</f>
        <v>117297.20298285983</v>
      </c>
      <c r="I39" s="1">
        <f>'[2]SD 4. Assets (RAB)'!AC20</f>
        <v>125479.07987792011</v>
      </c>
      <c r="J39" s="1">
        <f>'[2]SD 4. Assets (RAB)'!AD20</f>
        <v>133540.58455877696</v>
      </c>
      <c r="L39" s="1">
        <f>'[2]SD 4. Assets (RAB)'!V44</f>
        <v>6256.7030778193794</v>
      </c>
      <c r="M39" s="1">
        <f>'[2]SD 4. Assets (RAB)'!W44</f>
        <v>6708.9510344200207</v>
      </c>
      <c r="N39" s="1">
        <f>'[2]SD 4. Assets (RAB)'!X44</f>
        <v>7134.0595585343781</v>
      </c>
      <c r="O39" s="1">
        <f>'[2]SD 4. Assets (RAB)'!Y44</f>
        <v>7452.5287351987354</v>
      </c>
      <c r="P39" s="1">
        <f>'[2]SD 4. Assets (RAB)'!Z44</f>
        <v>8186.8452281690998</v>
      </c>
      <c r="Q39" s="1">
        <f>'[2]SD 4. Assets (RAB)'!AA44</f>
        <v>8739.4902125432309</v>
      </c>
      <c r="R39" s="1">
        <f>'[2]SD 4. Assets (RAB)'!AB44</f>
        <v>9512.8843366103229</v>
      </c>
      <c r="S39" s="1">
        <f>'[2]SD 4. Assets (RAB)'!AC44</f>
        <v>10176.440215009792</v>
      </c>
      <c r="T39" s="1">
        <f>'[2]SD 4. Assets (RAB)'!AD44</f>
        <v>10830.233823534625</v>
      </c>
      <c r="V39" s="1">
        <f>'[2]SD 4. Assets (RAB)'!V28</f>
        <v>389981.06913853838</v>
      </c>
      <c r="W39" s="1">
        <f>'[2]SD 4. Assets (RAB)'!W28</f>
        <v>418169.73966312822</v>
      </c>
      <c r="X39" s="1">
        <f>'[2]SD 4. Assets (RAB)'!X28</f>
        <v>444666.80603690963</v>
      </c>
      <c r="Y39" s="1">
        <f>'[2]SD 4. Assets (RAB)'!Y28</f>
        <v>464517.0288233363</v>
      </c>
      <c r="Z39" s="1">
        <f>'[2]SD 4. Assets (RAB)'!Z28</f>
        <v>510287.06576657132</v>
      </c>
      <c r="AA39" s="1">
        <f>'[2]SD 4. Assets (RAB)'!AA28</f>
        <v>544733.49532854266</v>
      </c>
      <c r="AB39" s="1">
        <f>'[2]SD 4. Assets (RAB)'!AB28</f>
        <v>592939.2458041216</v>
      </c>
      <c r="AC39" s="1">
        <f>'[2]SD 4. Assets (RAB)'!AC28</f>
        <v>634298.76497465209</v>
      </c>
      <c r="AD39" s="1">
        <f>'[2]SD 4. Assets (RAB)'!AD28</f>
        <v>675049.80066824914</v>
      </c>
      <c r="AE39" s="14"/>
      <c r="AG39" s="1">
        <f>'[2]SD 4. Assets (RAB)'!V52</f>
        <v>76666.174925890693</v>
      </c>
      <c r="AH39" s="1">
        <f>'[2]SD 4. Assets (RAB)'!W52</f>
        <v>82207.770958078545</v>
      </c>
      <c r="AI39" s="1">
        <f>'[2]SD 4. Assets (RAB)'!X52</f>
        <v>87416.815412781609</v>
      </c>
      <c r="AJ39" s="1">
        <f>'[2]SD 4. Assets (RAB)'!Y52</f>
        <v>91319.160354354812</v>
      </c>
      <c r="AK39" s="1">
        <f>'[2]SD 4. Assets (RAB)'!Z52</f>
        <v>100317.06803845309</v>
      </c>
      <c r="AL39" s="1">
        <f>'[2]SD 4. Assets (RAB)'!AA52</f>
        <v>107088.87365507986</v>
      </c>
      <c r="AM39" s="1">
        <f>'[2]SD 4. Assets (RAB)'!AB52</f>
        <v>116565.61699177165</v>
      </c>
      <c r="AN39" s="1">
        <f>'[2]SD 4. Assets (RAB)'!AC52</f>
        <v>124696.46328793425</v>
      </c>
      <c r="AO39" s="1">
        <v>124696.46328793425</v>
      </c>
      <c r="AP39" s="14"/>
      <c r="AR39" s="1">
        <f>'[2]SD 4. Assets (RAB)'!V36+'[2]SD 4. Assets (RAB)'!V60</f>
        <v>165871.0892904888</v>
      </c>
      <c r="AS39" s="1">
        <f>'[2]SD 4. Assets (RAB)'!W36+'[2]SD 4. Assets (RAB)'!W60</f>
        <v>177860.60841225777</v>
      </c>
      <c r="AT39" s="1">
        <f>'[2]SD 4. Assets (RAB)'!X36+'[2]SD 4. Assets (RAB)'!X60</f>
        <v>189130.6356269895</v>
      </c>
      <c r="AU39" s="1">
        <f>'[2]SD 4. Assets (RAB)'!Y36+'[2]SD 4. Assets (RAB)'!Y60</f>
        <v>197573.55333967926</v>
      </c>
      <c r="AV39" s="1">
        <f>'[2]SD 4. Assets (RAB)'!Z36+'[2]SD 4. Assets (RAB)'!Z60</f>
        <v>217040.97492865723</v>
      </c>
      <c r="AW39" s="1">
        <f>'[2]SD 4. Assets (RAB)'!AA36+'[2]SD 4. Assets (RAB)'!AA60</f>
        <v>231692.11378068832</v>
      </c>
      <c r="AX39" s="1">
        <f>'[2]SD 4. Assets (RAB)'!AB36+'[2]SD 4. Assets (RAB)'!AB60</f>
        <v>252195.52016170238</v>
      </c>
      <c r="AY39" s="1">
        <f>'[2]SD 4. Assets (RAB)'!AC36+'[2]SD 4. Assets (RAB)'!AC60</f>
        <v>269787.01123715669</v>
      </c>
      <c r="AZ39" s="1">
        <f>'[2]SD 4. Assets (RAB)'!AD36+'[2]SD 4. Assets (RAB)'!AD60</f>
        <v>287119.69534703932</v>
      </c>
      <c r="BA39" s="14"/>
      <c r="BC39" s="1">
        <f>'[2]SD 4. Assets (RAB)'!V82+'[2]SD 4. Assets (RAB)'!V90</f>
        <v>54842.043147975957</v>
      </c>
      <c r="BD39" s="1">
        <f>'[2]SD 4. Assets (RAB)'!W82+'[2]SD 4. Assets (RAB)'!W90</f>
        <v>45412.520616651032</v>
      </c>
      <c r="BE39" s="1">
        <f>'[2]SD 4. Assets (RAB)'!X82+'[2]SD 4. Assets (RAB)'!X90</f>
        <v>38816.561602622976</v>
      </c>
      <c r="BF39" s="1">
        <f>'[2]SD 4. Assets (RAB)'!Y82+'[2]SD 4. Assets (RAB)'!Y90</f>
        <v>33068.200888035353</v>
      </c>
      <c r="BG39" s="1">
        <f>'[2]SD 4. Assets (RAB)'!Z82+'[2]SD 4. Assets (RAB)'!Z90</f>
        <v>32258.586305095909</v>
      </c>
      <c r="BH39" s="1">
        <f>'[2]SD 4. Assets (RAB)'!AA82+'[2]SD 4. Assets (RAB)'!AA90</f>
        <v>28079.526649460506</v>
      </c>
      <c r="BI39" s="1">
        <f>'[2]SD 4. Assets (RAB)'!AB82+'[2]SD 4. Assets (RAB)'!AB90</f>
        <v>33788.455169193847</v>
      </c>
      <c r="BJ39" s="1">
        <f>'[2]SD 4. Assets (RAB)'!AC82+'[2]SD 4. Assets (RAB)'!AC90</f>
        <v>39940.643437133403</v>
      </c>
      <c r="BK39" s="1">
        <f>'[2]SD 4. Assets (RAB)'!AD82+'[2]SD 4. Assets (RAB)'!AD90</f>
        <v>44991.051680229808</v>
      </c>
    </row>
    <row r="40" spans="1:63" x14ac:dyDescent="0.25">
      <c r="A40" s="21" t="s">
        <v>69</v>
      </c>
      <c r="B40" s="1">
        <f>'[2]SD 4. Assets (RAB)'!V21</f>
        <v>2334.5826581203214</v>
      </c>
      <c r="C40" s="1">
        <f>'[2]SD 4. Assets (RAB)'!W21</f>
        <v>3258.1438908034288</v>
      </c>
      <c r="D40" s="1">
        <f>'[2]SD 4. Assets (RAB)'!X21</f>
        <v>1638.4060988412796</v>
      </c>
      <c r="E40" s="1">
        <f>'[2]SD 4. Assets (RAB)'!Y21</f>
        <v>4577.2328637059563</v>
      </c>
      <c r="F40" s="1">
        <f>'[2]SD 4. Assets (RAB)'!Z21</f>
        <v>1260.1345955621955</v>
      </c>
      <c r="G40" s="1">
        <f>'[2]SD 4. Assets (RAB)'!AA21</f>
        <v>3004.0131389853873</v>
      </c>
      <c r="H40" s="1">
        <f>'[2]SD 4. Assets (RAB)'!AB21</f>
        <v>4128.7532498294495</v>
      </c>
      <c r="I40" s="1">
        <f>'[2]SD 4. Assets (RAB)'!AC21</f>
        <v>2514.6108191967987</v>
      </c>
      <c r="J40" s="1">
        <f>'[2]SD 4. Assets (RAB)'!AD21</f>
        <v>2885.9458352584356</v>
      </c>
      <c r="L40" s="1">
        <f>'[2]SD 4. Assets (RAB)'!V45</f>
        <v>189.33626920498821</v>
      </c>
      <c r="M40" s="1">
        <f>'[2]SD 4. Assets (RAB)'!W45</f>
        <v>264.23772431961248</v>
      </c>
      <c r="N40" s="1">
        <f>'[2]SD 4. Assets (RAB)'!X45</f>
        <v>132.87586846338991</v>
      </c>
      <c r="O40" s="1">
        <f>'[2]SD 4. Assets (RAB)'!Y45</f>
        <v>371.21675288820916</v>
      </c>
      <c r="P40" s="1">
        <f>'[2]SD 4. Assets (RAB)'!Z45</f>
        <v>102.19778776733558</v>
      </c>
      <c r="Q40" s="1">
        <f>'[2]SD 4. Assets (RAB)'!AA45</f>
        <v>243.62754447777849</v>
      </c>
      <c r="R40" s="1">
        <f>'[2]SD 4. Assets (RAB)'!AB45</f>
        <v>334.84474583567709</v>
      </c>
      <c r="S40" s="1">
        <f>'[2]SD 4. Assets (RAB)'!AC45</f>
        <v>203.93667765550705</v>
      </c>
      <c r="T40" s="1">
        <f>'[2]SD 4. Assets (RAB)'!AD45</f>
        <v>234.05220443787945</v>
      </c>
      <c r="V40" s="1">
        <f>'[2]SD 4. Assets (RAB)'!V29</f>
        <v>11801.352848759076</v>
      </c>
      <c r="W40" s="1">
        <f>'[2]SD 4. Assets (RAB)'!W29</f>
        <v>16469.96971970925</v>
      </c>
      <c r="X40" s="1">
        <f>'[2]SD 4. Assets (RAB)'!X29</f>
        <v>8282.1691554723511</v>
      </c>
      <c r="Y40" s="1">
        <f>'[2]SD 4. Assets (RAB)'!Y29</f>
        <v>23137.985672789124</v>
      </c>
      <c r="Z40" s="1">
        <f>'[2]SD 4. Assets (RAB)'!Z29</f>
        <v>6370.0006283484245</v>
      </c>
      <c r="AA40" s="1">
        <f>'[2]SD 4. Assets (RAB)'!AA29</f>
        <v>15185.334685908461</v>
      </c>
      <c r="AB40" s="1">
        <f>'[2]SD 4. Assets (RAB)'!AB29</f>
        <v>20870.91401849471</v>
      </c>
      <c r="AC40" s="1">
        <f>'[2]SD 4. Assets (RAB)'!AC29</f>
        <v>12711.398095684421</v>
      </c>
      <c r="AD40" s="1">
        <f>'[2]SD 4. Assets (RAB)'!AD29</f>
        <v>14588.50256846901</v>
      </c>
      <c r="AE40" s="14"/>
      <c r="AG40" s="1">
        <f>'[2]SD 4. Assets (RAB)'!V53</f>
        <v>2320.0217996830756</v>
      </c>
      <c r="AH40" s="1">
        <f>'[2]SD 4. Assets (RAB)'!W53</f>
        <v>3237.8227546906624</v>
      </c>
      <c r="AI40" s="1">
        <f>'[2]SD 4. Assets (RAB)'!X53</f>
        <v>1628.1873134044183</v>
      </c>
      <c r="AJ40" s="1">
        <f>'[2]SD 4. Assets (RAB)'!Y53</f>
        <v>4548.6845321526007</v>
      </c>
      <c r="AK40" s="1">
        <f>'[2]SD 4. Assets (RAB)'!Z53</f>
        <v>1252.2751002498169</v>
      </c>
      <c r="AL40" s="1">
        <f>'[2]SD 4. Assets (RAB)'!AA53</f>
        <v>2985.2770235995176</v>
      </c>
      <c r="AM40" s="1">
        <f>'[2]SD 4. Assets (RAB)'!AB53</f>
        <v>4103.0020983831819</v>
      </c>
      <c r="AN40" s="1">
        <f>'[2]SD 4. Assets (RAB)'!AC53</f>
        <v>2498.9271199986847</v>
      </c>
      <c r="AO40" s="1">
        <v>2498.9271199986847</v>
      </c>
      <c r="AP40" s="14"/>
      <c r="AR40" s="1">
        <f>'[2]SD 4. Assets (RAB)'!V37+'[2]SD 4. Assets (RAB)'!V61</f>
        <v>5019.4827570711905</v>
      </c>
      <c r="AS40" s="1">
        <f>'[2]SD 4. Assets (RAB)'!W37+'[2]SD 4. Assets (RAB)'!W61</f>
        <v>7005.1908520181305</v>
      </c>
      <c r="AT40" s="1">
        <f>'[2]SD 4. Assets (RAB)'!X37+'[2]SD 4. Assets (RAB)'!X61</f>
        <v>3522.6643758399</v>
      </c>
      <c r="AU40" s="1">
        <f>'[2]SD 4. Assets (RAB)'!Y37+'[2]SD 4. Assets (RAB)'!Y61</f>
        <v>9841.3056203244996</v>
      </c>
      <c r="AV40" s="1">
        <f>'[2]SD 4. Assets (RAB)'!Z37+'[2]SD 4. Assets (RAB)'!Z61</f>
        <v>2709.3595731178966</v>
      </c>
      <c r="AW40" s="1">
        <f>'[2]SD 4. Assets (RAB)'!AA37+'[2]SD 4. Assets (RAB)'!AA61</f>
        <v>6458.7955798887451</v>
      </c>
      <c r="AX40" s="1">
        <f>'[2]SD 4. Assets (RAB)'!AB37+'[2]SD 4. Assets (RAB)'!AB61</f>
        <v>8877.0494690500946</v>
      </c>
      <c r="AY40" s="1">
        <f>'[2]SD 4. Assets (RAB)'!AC37+'[2]SD 4. Assets (RAB)'!AC61</f>
        <v>5406.5533314059521</v>
      </c>
      <c r="AZ40" s="1">
        <f>'[2]SD 4. Assets (RAB)'!AD37+'[2]SD 4. Assets (RAB)'!AD61</f>
        <v>6204.9443002307016</v>
      </c>
      <c r="BA40" s="14"/>
      <c r="BC40" s="1">
        <f>'[2]SD 4. Assets (RAB)'!V83+'[2]SD 4. Assets (RAB)'!V91</f>
        <v>1659.5941530336606</v>
      </c>
      <c r="BD40" s="1">
        <f>'[2]SD 4. Assets (RAB)'!W83+'[2]SD 4. Assets (RAB)'!W91</f>
        <v>1788.6106250883829</v>
      </c>
      <c r="BE40" s="1">
        <f>'[2]SD 4. Assets (RAB)'!X83+'[2]SD 4. Assets (RAB)'!X91</f>
        <v>722.98027390884533</v>
      </c>
      <c r="BF40" s="1">
        <f>'[2]SD 4. Assets (RAB)'!Y83+'[2]SD 4. Assets (RAB)'!Y91</f>
        <v>1647.1550253182791</v>
      </c>
      <c r="BG40" s="1">
        <f>'[2]SD 4. Assets (RAB)'!Z83+'[2]SD 4. Assets (RAB)'!Z91</f>
        <v>338.38635271190094</v>
      </c>
      <c r="BH40" s="1">
        <f>'[2]SD 4. Assets (RAB)'!AA83+'[2]SD 4. Assets (RAB)'!AA91</f>
        <v>782.76260529338822</v>
      </c>
      <c r="BI40" s="1">
        <f>'[2]SD 4. Assets (RAB)'!AB83+'[2]SD 4. Assets (RAB)'!AB91</f>
        <v>1189.3224266132834</v>
      </c>
      <c r="BJ40" s="1">
        <f>'[2]SD 4. Assets (RAB)'!AC83+'[2]SD 4. Assets (RAB)'!AC91</f>
        <v>800.41369613493862</v>
      </c>
      <c r="BK40" s="1">
        <f>'[2]SD 4. Assets (RAB)'!AD83+'[2]SD 4. Assets (RAB)'!AD91</f>
        <v>972.30170625250867</v>
      </c>
    </row>
    <row r="41" spans="1:63" x14ac:dyDescent="0.25">
      <c r="A41" s="21" t="s">
        <v>70</v>
      </c>
      <c r="B41" s="1">
        <f>'[2]SD 4. Assets (RAB)'!V22</f>
        <v>-3533.2680932163184</v>
      </c>
      <c r="C41" s="1">
        <f>'[2]SD 4. Assets (RAB)'!W22</f>
        <v>-3832.6952502563799</v>
      </c>
      <c r="D41" s="1">
        <f>'[2]SD 4. Assets (RAB)'!X22</f>
        <v>-4065.4996229410908</v>
      </c>
      <c r="E41" s="1">
        <f>'[2]SD 4. Assets (RAB)'!Y22</f>
        <v>-4442.4386576855686</v>
      </c>
      <c r="F41" s="1">
        <f>'[2]SD 4. Assets (RAB)'!Z22</f>
        <v>-4725.296057373931</v>
      </c>
      <c r="G41" s="1">
        <f>'[2]SD 4. Assets (RAB)'!AA22</f>
        <v>-5013.9648772177279</v>
      </c>
      <c r="H41" s="1">
        <f>'[2]SD 4. Assets (RAB)'!AB22</f>
        <v>-5392.4062678216569</v>
      </c>
      <c r="I41" s="1">
        <f>'[2]SD 4. Assets (RAB)'!AC22</f>
        <v>-5780.5961345426194</v>
      </c>
      <c r="J41" s="1">
        <f>'[2]SD 4. Assets (RAB)'!AD22</f>
        <v>-6128.0907733516951</v>
      </c>
      <c r="L41" s="1">
        <f>'[2]SD 4. Assets (RAB)'!V46</f>
        <v>-286.55048753305778</v>
      </c>
      <c r="M41" s="1">
        <f>'[2]SD 4. Assets (RAB)'!W46</f>
        <v>-310.83423718545475</v>
      </c>
      <c r="N41" s="1">
        <f>'[2]SD 4. Assets (RAB)'!X46</f>
        <v>-329.71483292080575</v>
      </c>
      <c r="O41" s="1">
        <f>'[2]SD 4. Assets (RAB)'!Y46</f>
        <v>-360.28484949657809</v>
      </c>
      <c r="P41" s="1">
        <f>'[2]SD 4. Assets (RAB)'!Z46</f>
        <v>-383.22478036076876</v>
      </c>
      <c r="Q41" s="1">
        <f>'[2]SD 4. Assets (RAB)'!AA46</f>
        <v>-406.63602142131748</v>
      </c>
      <c r="R41" s="1">
        <f>'[2]SD 4. Assets (RAB)'!AB46</f>
        <v>-437.32788009698601</v>
      </c>
      <c r="S41" s="1">
        <f>'[2]SD 4. Assets (RAB)'!AC46</f>
        <v>-468.81034693210995</v>
      </c>
      <c r="T41" s="1">
        <f>'[2]SD 4. Assets (RAB)'!AD46</f>
        <v>-496.99240262073494</v>
      </c>
      <c r="V41" s="1">
        <f>'[2]SD 4. Assets (RAB)'!V30</f>
        <v>-17860.726983588735</v>
      </c>
      <c r="W41" s="1">
        <f>'[2]SD 4. Assets (RAB)'!W30</f>
        <v>-19374.336073607275</v>
      </c>
      <c r="X41" s="1">
        <f>'[2]SD 4. Assets (RAB)'!X30</f>
        <v>-20551.165918217856</v>
      </c>
      <c r="Y41" s="1">
        <f>'[2]SD 4. Assets (RAB)'!Y30</f>
        <v>-22456.598795489306</v>
      </c>
      <c r="Z41" s="1">
        <f>'[2]SD 4. Assets (RAB)'!Z30</f>
        <v>-23886.447495852946</v>
      </c>
      <c r="AA41" s="1">
        <f>'[2]SD 4. Assets (RAB)'!AA30</f>
        <v>-25345.673018479927</v>
      </c>
      <c r="AB41" s="1">
        <f>'[2]SD 4. Assets (RAB)'!AB30</f>
        <v>-27258.700328760689</v>
      </c>
      <c r="AC41" s="1">
        <f>'[2]SD 4. Assets (RAB)'!AC30</f>
        <v>-29221.006342451088</v>
      </c>
      <c r="AD41" s="1">
        <f>'[2]SD 4. Assets (RAB)'!AD30</f>
        <v>-30977.597325157953</v>
      </c>
      <c r="AE41" s="14"/>
      <c r="AG41" s="1">
        <f>'[2]SD 4. Assets (RAB)'!V54</f>
        <v>-3511.2309996282152</v>
      </c>
      <c r="AH41" s="1">
        <f>'[2]SD 4. Assets (RAB)'!W54</f>
        <v>-3808.7906209737221</v>
      </c>
      <c r="AI41" s="1">
        <f>'[2]SD 4. Assets (RAB)'!X54</f>
        <v>-4040.1429861647416</v>
      </c>
      <c r="AJ41" s="1">
        <f>'[2]SD 4. Assets (RAB)'!Y54</f>
        <v>-4414.7310414288841</v>
      </c>
      <c r="AK41" s="1">
        <f>'[2]SD 4. Assets (RAB)'!Z54</f>
        <v>-4695.8242514705598</v>
      </c>
      <c r="AL41" s="1">
        <f>'[2]SD 4. Assets (RAB)'!AA54</f>
        <v>-4982.6926356748763</v>
      </c>
      <c r="AM41" s="1">
        <f>'[2]SD 4. Assets (RAB)'!AB54</f>
        <v>-5358.7736765622458</v>
      </c>
      <c r="AN41" s="1">
        <f>'[2]SD 4. Assets (RAB)'!AC54</f>
        <v>-5744.5423920438479</v>
      </c>
      <c r="AO41" s="1">
        <v>-5744.5423920438479</v>
      </c>
      <c r="AP41" s="14"/>
      <c r="AR41" s="1">
        <f>'[2]SD 4. Assets (RAB)'!V38+'[2]SD 4. Assets (RAB)'!V62</f>
        <v>-7596.7232123143185</v>
      </c>
      <c r="AS41" s="1">
        <f>'[2]SD 4. Assets (RAB)'!W38+'[2]SD 4. Assets (RAB)'!W62</f>
        <v>-8240.5082787944866</v>
      </c>
      <c r="AT41" s="1">
        <f>'[2]SD 4. Assets (RAB)'!X38+'[2]SD 4. Assets (RAB)'!X62</f>
        <v>-8741.0506478543775</v>
      </c>
      <c r="AU41" s="1">
        <f>'[2]SD 4. Assets (RAB)'!Y38+'[2]SD 4. Assets (RAB)'!Y62</f>
        <v>-9551.4905690051364</v>
      </c>
      <c r="AV41" s="1">
        <f>'[2]SD 4. Assets (RAB)'!Z38+'[2]SD 4. Assets (RAB)'!Z62</f>
        <v>-10159.649734202087</v>
      </c>
      <c r="AW41" s="1">
        <f>'[2]SD 4. Assets (RAB)'!AA38+'[2]SD 4. Assets (RAB)'!AA62</f>
        <v>-10780.303776443903</v>
      </c>
      <c r="AX41" s="1">
        <f>'[2]SD 4. Assets (RAB)'!AB38+'[2]SD 4. Assets (RAB)'!AB62</f>
        <v>-11593.973846377472</v>
      </c>
      <c r="AY41" s="1">
        <f>'[2]SD 4. Assets (RAB)'!AC38+'[2]SD 4. Assets (RAB)'!AC62</f>
        <v>-12428.603682977249</v>
      </c>
      <c r="AZ41" s="1">
        <f>'[2]SD 4. Assets (RAB)'!AD38+'[2]SD 4. Assets (RAB)'!AD62</f>
        <v>-13175.736512740154</v>
      </c>
      <c r="BA41" s="14"/>
      <c r="BC41" s="1">
        <f>'[2]SD 4. Assets (RAB)'!V84+'[2]SD 4. Assets (RAB)'!V92</f>
        <v>-16741.84623035261</v>
      </c>
      <c r="BD41" s="1">
        <f>'[2]SD 4. Assets (RAB)'!W84+'[2]SD 4. Assets (RAB)'!W92</f>
        <v>-14954.761750452708</v>
      </c>
      <c r="BE41" s="1">
        <f>'[2]SD 4. Assets (RAB)'!X84+'[2]SD 4. Assets (RAB)'!X92</f>
        <v>-13380.302943336621</v>
      </c>
      <c r="BF41" s="1">
        <f>'[2]SD 4. Assets (RAB)'!Y84+'[2]SD 4. Assets (RAB)'!Y92</f>
        <v>-13636.528354914344</v>
      </c>
      <c r="BG41" s="1">
        <f>'[2]SD 4. Assets (RAB)'!Z84+'[2]SD 4. Assets (RAB)'!Z92</f>
        <v>-14529.133989708331</v>
      </c>
      <c r="BH41" s="1">
        <f>'[2]SD 4. Assets (RAB)'!AA84+'[2]SD 4. Assets (RAB)'!AA92</f>
        <v>-3984.4327824981988</v>
      </c>
      <c r="BI41" s="1">
        <f>'[2]SD 4. Assets (RAB)'!AB84+'[2]SD 4. Assets (RAB)'!AB92</f>
        <v>-4978.209495610884</v>
      </c>
      <c r="BJ41" s="1">
        <f>'[2]SD 4. Assets (RAB)'!AC84+'[2]SD 4. Assets (RAB)'!AC92</f>
        <v>-6524.0005599802353</v>
      </c>
      <c r="BK41" s="1">
        <f>'[2]SD 4. Assets (RAB)'!AD84+'[2]SD 4. Assets (RAB)'!AD92</f>
        <v>-8047.6454495508624</v>
      </c>
    </row>
    <row r="42" spans="1:63" x14ac:dyDescent="0.25">
      <c r="A42" s="21" t="s">
        <v>71</v>
      </c>
      <c r="B42" s="1">
        <f>'[2]SD 4. Assets (RAB)'!V23</f>
        <v>-1198.685435095997</v>
      </c>
      <c r="C42" s="1">
        <f>'[2]SD 4. Assets (RAB)'!W23</f>
        <v>-574.55135945295115</v>
      </c>
      <c r="D42" s="1">
        <f>'[2]SD 4. Assets (RAB)'!X23</f>
        <v>-2427.0935240998115</v>
      </c>
      <c r="E42" s="1">
        <f>'[2]SD 4. Assets (RAB)'!Y23</f>
        <v>134.79420602038772</v>
      </c>
      <c r="F42" s="1">
        <f>'[2]SD 4. Assets (RAB)'!Z23</f>
        <v>-3465.1614618117355</v>
      </c>
      <c r="G42" s="1">
        <f>'[2]SD 4. Assets (RAB)'!AA23</f>
        <v>-2009.9517382323406</v>
      </c>
      <c r="H42" s="1">
        <f>'[2]SD 4. Assets (RAB)'!AB23</f>
        <v>-1263.6530179922074</v>
      </c>
      <c r="I42" s="1">
        <f>'[2]SD 4. Assets (RAB)'!AC23</f>
        <v>-3265.9853153458207</v>
      </c>
      <c r="J42" s="1">
        <f>'[2]SD 4. Assets (RAB)'!AD23</f>
        <v>-3242.1449380932595</v>
      </c>
      <c r="L42" s="1">
        <f>'[2]SD 4. Assets (RAB)'!V47</f>
        <v>-97.214218328069563</v>
      </c>
      <c r="M42" s="1">
        <f>'[2]SD 4. Assets (RAB)'!W47</f>
        <v>-46.596512865842271</v>
      </c>
      <c r="N42" s="1">
        <f>'[2]SD 4. Assets (RAB)'!X47</f>
        <v>-196.83896445741584</v>
      </c>
      <c r="O42" s="1">
        <f>'[2]SD 4. Assets (RAB)'!Y47</f>
        <v>10.931903391631067</v>
      </c>
      <c r="P42" s="1">
        <f>'[2]SD 4. Assets (RAB)'!Z47</f>
        <v>-281.02699259343319</v>
      </c>
      <c r="Q42" s="1">
        <f>'[2]SD 4. Assets (RAB)'!AA47</f>
        <v>-163.00847694353899</v>
      </c>
      <c r="R42" s="1">
        <f>'[2]SD 4. Assets (RAB)'!AB47</f>
        <v>-102.48313426130892</v>
      </c>
      <c r="S42" s="1">
        <f>'[2]SD 4. Assets (RAB)'!AC47</f>
        <v>-264.87366927660287</v>
      </c>
      <c r="T42" s="1">
        <f>'[2]SD 4. Assets (RAB)'!AD47</f>
        <v>-262.94019818285551</v>
      </c>
      <c r="V42" s="1">
        <f>'[2]SD 4. Assets (RAB)'!V31</f>
        <v>-6059.3741348296589</v>
      </c>
      <c r="W42" s="1">
        <f>'[2]SD 4. Assets (RAB)'!W31</f>
        <v>-2904.3663538980254</v>
      </c>
      <c r="X42" s="1">
        <f>'[2]SD 4. Assets (RAB)'!X31</f>
        <v>-12268.996762745504</v>
      </c>
      <c r="Y42" s="1">
        <f>'[2]SD 4. Assets (RAB)'!Y31</f>
        <v>681.38687729981757</v>
      </c>
      <c r="Z42" s="1">
        <f>'[2]SD 4. Assets (RAB)'!Z31</f>
        <v>-17516.446867504521</v>
      </c>
      <c r="AA42" s="1">
        <f>'[2]SD 4. Assets (RAB)'!AA31</f>
        <v>-10160.338332571466</v>
      </c>
      <c r="AB42" s="1">
        <f>'[2]SD 4. Assets (RAB)'!AB31</f>
        <v>-6387.7863102659794</v>
      </c>
      <c r="AC42" s="1">
        <f>'[2]SD 4. Assets (RAB)'!AC31</f>
        <v>-16509.608246766667</v>
      </c>
      <c r="AD42" s="1">
        <f>'[2]SD 4. Assets (RAB)'!AD31</f>
        <v>-16389.094756688944</v>
      </c>
      <c r="AE42" s="14"/>
      <c r="AG42" s="1">
        <f>'[2]SD 4. Assets (RAB)'!V55</f>
        <v>-1191.2091999451395</v>
      </c>
      <c r="AH42" s="1">
        <f>'[2]SD 4. Assets (RAB)'!W55</f>
        <v>-570.96786628305972</v>
      </c>
      <c r="AI42" s="1">
        <f>'[2]SD 4. Assets (RAB)'!X55</f>
        <v>-2411.9556727603231</v>
      </c>
      <c r="AJ42" s="1">
        <f>'[2]SD 4. Assets (RAB)'!Y55</f>
        <v>133.95349072371664</v>
      </c>
      <c r="AK42" s="1">
        <f>'[2]SD 4. Assets (RAB)'!Z55</f>
        <v>-3443.5491512207427</v>
      </c>
      <c r="AL42" s="1">
        <f>'[2]SD 4. Assets (RAB)'!AA55</f>
        <v>-1997.4156120753587</v>
      </c>
      <c r="AM42" s="1">
        <f>'[2]SD 4. Assets (RAB)'!AB55</f>
        <v>-1255.7715781790639</v>
      </c>
      <c r="AN42" s="1">
        <f>'[2]SD 4. Assets (RAB)'!AC55</f>
        <v>-3245.6152720451632</v>
      </c>
      <c r="AO42" s="1">
        <v>-3245.6152720451632</v>
      </c>
      <c r="AP42" s="14"/>
      <c r="AR42" s="1">
        <f>'[2]SD 4. Assets (RAB)'!V39+'[2]SD 4. Assets (RAB)'!V63</f>
        <v>-2577.2404552431285</v>
      </c>
      <c r="AS42" s="1">
        <f>'[2]SD 4. Assets (RAB)'!W39+'[2]SD 4. Assets (RAB)'!W63</f>
        <v>-1235.3174267763557</v>
      </c>
      <c r="AT42" s="1">
        <f>'[2]SD 4. Assets (RAB)'!X39+'[2]SD 4. Assets (RAB)'!X63</f>
        <v>-5218.386272014478</v>
      </c>
      <c r="AU42" s="1">
        <f>'[2]SD 4. Assets (RAB)'!Y39+'[2]SD 4. Assets (RAB)'!Y63</f>
        <v>289.81505131936444</v>
      </c>
      <c r="AV42" s="1">
        <f>'[2]SD 4. Assets (RAB)'!Z39+'[2]SD 4. Assets (RAB)'!Z63</f>
        <v>-7450.29016108419</v>
      </c>
      <c r="AW42" s="1">
        <f>'[2]SD 4. Assets (RAB)'!AA39+'[2]SD 4. Assets (RAB)'!AA63</f>
        <v>-4321.5081965551581</v>
      </c>
      <c r="AX42" s="1">
        <f>'[2]SD 4. Assets (RAB)'!AB39+'[2]SD 4. Assets (RAB)'!AB63</f>
        <v>-2716.9243773273779</v>
      </c>
      <c r="AY42" s="1">
        <f>'[2]SD 4. Assets (RAB)'!AC39+'[2]SD 4. Assets (RAB)'!AC63</f>
        <v>-7022.0503515712971</v>
      </c>
      <c r="AZ42" s="1">
        <f>'[2]SD 4. Assets (RAB)'!AD39+'[2]SD 4. Assets (RAB)'!AD63</f>
        <v>-6970.7922125094519</v>
      </c>
      <c r="BA42" s="14"/>
      <c r="BC42" s="1">
        <f>'[2]SD 4. Assets (RAB)'!V85+'[2]SD 4. Assets (RAB)'!V93</f>
        <v>-15082.25207731895</v>
      </c>
      <c r="BD42" s="1">
        <f>'[2]SD 4. Assets (RAB)'!W85+'[2]SD 4. Assets (RAB)'!W93</f>
        <v>-13166.151125364326</v>
      </c>
      <c r="BE42" s="1">
        <f>'[2]SD 4. Assets (RAB)'!X85+'[2]SD 4. Assets (RAB)'!X93</f>
        <v>-12657.322669427775</v>
      </c>
      <c r="BF42" s="1">
        <f>'[2]SD 4. Assets (RAB)'!Y85+'[2]SD 4. Assets (RAB)'!Y93</f>
        <v>-11989.373329596065</v>
      </c>
      <c r="BG42" s="1">
        <f>'[2]SD 4. Assets (RAB)'!Z85+'[2]SD 4. Assets (RAB)'!Z93</f>
        <v>-14190.74763699643</v>
      </c>
      <c r="BH42" s="1">
        <f>'[2]SD 4. Assets (RAB)'!AA85+'[2]SD 4. Assets (RAB)'!AA93</f>
        <v>-3201.6701772048109</v>
      </c>
      <c r="BI42" s="1">
        <f>'[2]SD 4. Assets (RAB)'!AB85+'[2]SD 4. Assets (RAB)'!AB93</f>
        <v>-3788.8870689976011</v>
      </c>
      <c r="BJ42" s="1">
        <f>'[2]SD 4. Assets (RAB)'!AC85+'[2]SD 4. Assets (RAB)'!AC93</f>
        <v>-5723.5868638452957</v>
      </c>
      <c r="BK42" s="1">
        <f>'[2]SD 4. Assets (RAB)'!AD85+'[2]SD 4. Assets (RAB)'!AD93</f>
        <v>-7075.3437432983537</v>
      </c>
    </row>
    <row r="43" spans="1:63" x14ac:dyDescent="0.25">
      <c r="A43" s="21" t="s">
        <v>72</v>
      </c>
      <c r="B43" s="1">
        <f>'[2]SD 4. Assets (RAB)'!V24</f>
        <v>6816.015605012537</v>
      </c>
      <c r="C43" s="1">
        <f>'[2]SD 4. Assets (RAB)'!W24</f>
        <v>5859.60638167657</v>
      </c>
      <c r="D43" s="1">
        <f>'[2]SD 4. Assets (RAB)'!X24</f>
        <v>6355.8315289857574</v>
      </c>
      <c r="E43" s="1">
        <f>'[2]SD 4. Assets (RAB)'!Y24</f>
        <v>7904.9521816676761</v>
      </c>
      <c r="F43" s="1">
        <f>'[2]SD 4. Assets (RAB)'!Z24</f>
        <v>10279.468102765823</v>
      </c>
      <c r="G43" s="1">
        <f>'[2]SD 4. Assets (RAB)'!AA24</f>
        <v>11546.17275663836</v>
      </c>
      <c r="H43" s="1">
        <f>'[2]SD 4. Assets (RAB)'!AB24</f>
        <v>9445.5299130524709</v>
      </c>
      <c r="I43" s="1">
        <f>'[2]SD 4. Assets (RAB)'!AC24</f>
        <v>11377.549861721011</v>
      </c>
      <c r="J43" s="1">
        <f>'[2]SD 4. Assets (RAB)'!AD24</f>
        <v>12160.617066791347</v>
      </c>
      <c r="L43" s="1">
        <f>'[2]SD 4. Assets (RAB)'!V48</f>
        <v>552.78358254194757</v>
      </c>
      <c r="M43" s="1">
        <f>'[2]SD 4. Assets (RAB)'!W48</f>
        <v>475.21813265315654</v>
      </c>
      <c r="N43" s="1">
        <f>'[2]SD 4. Assets (RAB)'!X48</f>
        <v>515.46233550903798</v>
      </c>
      <c r="O43" s="1">
        <f>'[2]SD 4. Assets (RAB)'!Y48</f>
        <v>641.09709249954165</v>
      </c>
      <c r="P43" s="1">
        <f>'[2]SD 4. Assets (RAB)'!Z48</f>
        <v>833.67197696756386</v>
      </c>
      <c r="Q43" s="1">
        <f>'[2]SD 4. Assets (RAB)'!AA48</f>
        <v>936.40260101063063</v>
      </c>
      <c r="R43" s="1">
        <f>'[2]SD 4. Assets (RAB)'!AB48</f>
        <v>766.03901266078026</v>
      </c>
      <c r="S43" s="1">
        <f>'[2]SD 4. Assets (RAB)'!AC48</f>
        <v>922.72716753855104</v>
      </c>
      <c r="T43" s="1">
        <f>'[2]SD 4. Assets (RAB)'!AD48</f>
        <v>986.23445978588029</v>
      </c>
      <c r="V43" s="1">
        <f>'[2]SD 4. Assets (RAB)'!V32</f>
        <v>34455.068402746329</v>
      </c>
      <c r="W43" s="1">
        <f>'[2]SD 4. Assets (RAB)'!W32</f>
        <v>29620.404411246032</v>
      </c>
      <c r="X43" s="1">
        <f>'[2]SD 4. Assets (RAB)'!X32</f>
        <v>32128.830504215555</v>
      </c>
      <c r="Y43" s="1">
        <f>'[2]SD 4. Assets (RAB)'!Y32</f>
        <v>39959.660294718116</v>
      </c>
      <c r="Z43" s="1">
        <f>'[2]SD 4. Assets (RAB)'!Z32</f>
        <v>51962.876429475837</v>
      </c>
      <c r="AA43" s="1">
        <f>'[2]SD 4. Assets (RAB)'!AA32</f>
        <v>58366.088808150402</v>
      </c>
      <c r="AB43" s="1">
        <f>'[2]SD 4. Assets (RAB)'!AB32</f>
        <v>47747.305480796473</v>
      </c>
      <c r="AC43" s="1">
        <f>'[2]SD 4. Assets (RAB)'!AC32</f>
        <v>57513.69736491872</v>
      </c>
      <c r="AD43" s="1">
        <f>'[2]SD 4. Assets (RAB)'!AD32</f>
        <v>61472.1146688351</v>
      </c>
      <c r="AE43" s="14"/>
      <c r="AG43" s="1">
        <f>'[2]SD 4. Assets (RAB)'!V56</f>
        <v>6773.503921827777</v>
      </c>
      <c r="AH43" s="1">
        <f>'[2]SD 4. Assets (RAB)'!W56</f>
        <v>5823.0598500192709</v>
      </c>
      <c r="AI43" s="1">
        <f>'[2]SD 4. Assets (RAB)'!X56</f>
        <v>6316.1900269714051</v>
      </c>
      <c r="AJ43" s="1">
        <f>'[2]SD 4. Assets (RAB)'!Y56</f>
        <v>7855.6487700835523</v>
      </c>
      <c r="AK43" s="1">
        <f>'[2]SD 4. Assets (RAB)'!Z56</f>
        <v>10215.354767847508</v>
      </c>
      <c r="AL43" s="1">
        <f>'[2]SD 4. Assets (RAB)'!AA56</f>
        <v>11474.158948767123</v>
      </c>
      <c r="AM43" s="1">
        <f>'[2]SD 4. Assets (RAB)'!AB56</f>
        <v>9386.6178743416785</v>
      </c>
      <c r="AN43" s="1">
        <f>'[2]SD 4. Assets (RAB)'!AC56</f>
        <v>11306.587759641227</v>
      </c>
      <c r="AO43" s="1">
        <v>11306.587759641227</v>
      </c>
      <c r="AP43" s="14"/>
      <c r="AR43" s="1">
        <f>'[2]SD 4. Assets (RAB)'!V40+'[2]SD 4. Assets (RAB)'!V64</f>
        <v>14654.813219950378</v>
      </c>
      <c r="AS43" s="1">
        <f>'[2]SD 4. Assets (RAB)'!W40+'[2]SD 4. Assets (RAB)'!W64</f>
        <v>12598.48011538428</v>
      </c>
      <c r="AT43" s="1">
        <f>'[2]SD 4. Assets (RAB)'!X40+'[2]SD 4. Assets (RAB)'!X64</f>
        <v>13665.391823084972</v>
      </c>
      <c r="AU43" s="1">
        <f>'[2]SD 4. Assets (RAB)'!Y40+'[2]SD 4. Assets (RAB)'!Y64</f>
        <v>16996.087516258842</v>
      </c>
      <c r="AV43" s="1">
        <f>'[2]SD 4. Assets (RAB)'!Z40+'[2]SD 4. Assets (RAB)'!Z64</f>
        <v>22101.429013115314</v>
      </c>
      <c r="AW43" s="1">
        <f>'[2]SD 4. Assets (RAB)'!AA40+'[2]SD 4. Assets (RAB)'!AA64</f>
        <v>24824.91457756918</v>
      </c>
      <c r="AX43" s="1">
        <f>'[2]SD 4. Assets (RAB)'!AB40+'[2]SD 4. Assets (RAB)'!AB64</f>
        <v>20308.415452781741</v>
      </c>
      <c r="AY43" s="1">
        <f>'[2]SD 4. Assets (RAB)'!AC40+'[2]SD 4. Assets (RAB)'!AC64</f>
        <v>24462.365960778487</v>
      </c>
      <c r="AZ43" s="1">
        <f>'[2]SD 4. Assets (RAB)'!AD40+'[2]SD 4. Assets (RAB)'!AD64</f>
        <v>26146.00407048807</v>
      </c>
      <c r="BA43" s="14"/>
      <c r="BC43" s="1">
        <f>'[2]SD 4. Assets (RAB)'!V86+'[2]SD 4. Assets (RAB)'!V94</f>
        <v>5652.7295459940351</v>
      </c>
      <c r="BD43" s="1">
        <f>'[2]SD 4. Assets (RAB)'!W86+'[2]SD 4. Assets (RAB)'!W94</f>
        <v>6570.1921113362678</v>
      </c>
      <c r="BE43" s="1">
        <f>'[2]SD 4. Assets (RAB)'!X86+'[2]SD 4. Assets (RAB)'!X94</f>
        <v>6908.9619548401461</v>
      </c>
      <c r="BF43" s="1">
        <f>'[2]SD 4. Assets (RAB)'!Y86+'[2]SD 4. Assets (RAB)'!Y94</f>
        <v>5750.3761208617025</v>
      </c>
      <c r="BG43" s="1">
        <f>'[2]SD 4. Assets (RAB)'!Z86+'[2]SD 4. Assets (RAB)'!Z94</f>
        <v>10069.75114136103</v>
      </c>
      <c r="BH43" s="1">
        <f>'[2]SD 4. Assets (RAB)'!AA86+'[2]SD 4. Assets (RAB)'!AA94</f>
        <v>9919.8488969381506</v>
      </c>
      <c r="BI43" s="1">
        <f>'[2]SD 4. Assets (RAB)'!AB86+'[2]SD 4. Assets (RAB)'!AB94</f>
        <v>10334.016076937154</v>
      </c>
      <c r="BJ43" s="1">
        <f>'[2]SD 4. Assets (RAB)'!AC86+'[2]SD 4. Assets (RAB)'!AC94</f>
        <v>10685.426409574735</v>
      </c>
      <c r="BK43" s="1">
        <f>'[2]SD 4. Assets (RAB)'!AD86+'[2]SD 4. Assets (RAB)'!AD94</f>
        <v>17190.17352531958</v>
      </c>
    </row>
    <row r="44" spans="1:63" x14ac:dyDescent="0.25">
      <c r="A44" s="21" t="s">
        <v>73</v>
      </c>
      <c r="B44" s="1">
        <f>'[2]SD 4. Assets (RAB)'!V25</f>
        <v>-40.954121716716948</v>
      </c>
      <c r="C44" s="1">
        <f>'[2]SD 4. Assets (RAB)'!W25</f>
        <v>-43.317702777407419</v>
      </c>
      <c r="D44" s="1">
        <f>'[2]SD 4. Assets (RAB)'!X25</f>
        <v>-1.901270918668972</v>
      </c>
      <c r="E44" s="1">
        <f>'[2]SD 4. Assets (RAB)'!Y25</f>
        <v>-21.370095533495014</v>
      </c>
      <c r="F44" s="1">
        <f>'[2]SD 4. Assets (RAB)'!Z25</f>
        <v>0</v>
      </c>
      <c r="G44" s="1">
        <f>'[2]SD 4. Assets (RAB)'!AA25</f>
        <v>0</v>
      </c>
      <c r="H44" s="1">
        <f>'[2]SD 4. Assets (RAB)'!AB25</f>
        <v>0</v>
      </c>
      <c r="I44" s="1">
        <f>'[2]SD 4. Assets (RAB)'!AC25</f>
        <v>0</v>
      </c>
      <c r="J44" s="1">
        <f>'[2]SD 4. Assets (RAB)'!AD25</f>
        <v>0</v>
      </c>
      <c r="L44" s="1">
        <f>'[2]SD 4. Assets (RAB)'!V49</f>
        <v>-3.3214076132362567</v>
      </c>
      <c r="M44" s="1">
        <f>'[2]SD 4. Assets (RAB)'!W49</f>
        <v>-3.5130956729578235</v>
      </c>
      <c r="N44" s="1">
        <f>'[2]SD 4. Assets (RAB)'!X49</f>
        <v>-0.15419438726515666</v>
      </c>
      <c r="O44" s="1">
        <f>'[2]SD 4. Assets (RAB)'!Y49</f>
        <v>-1.7331295367900375</v>
      </c>
      <c r="P44" s="1">
        <f>'[2]SD 4. Assets (RAB)'!Z49</f>
        <v>0</v>
      </c>
      <c r="Q44" s="1">
        <f>'[2]SD 4. Assets (RAB)'!AA49</f>
        <v>0</v>
      </c>
      <c r="R44" s="1">
        <f>'[2]SD 4. Assets (RAB)'!AB49</f>
        <v>0</v>
      </c>
      <c r="S44" s="1">
        <f>'[2]SD 4. Assets (RAB)'!AC49</f>
        <v>0</v>
      </c>
      <c r="T44" s="1">
        <f>'[2]SD 4. Assets (RAB)'!AD49</f>
        <v>0</v>
      </c>
      <c r="V44" s="1">
        <f>'[2]SD 4. Assets (RAB)'!V33</f>
        <v>-207.02374332684437</v>
      </c>
      <c r="W44" s="1">
        <f>'[2]SD 4. Assets (RAB)'!W33</f>
        <v>-218.97168356654049</v>
      </c>
      <c r="X44" s="1">
        <f>'[2]SD 4. Assets (RAB)'!X33</f>
        <v>-9.6109550434005051</v>
      </c>
      <c r="Y44" s="1">
        <f>'[2]SD 4. Assets (RAB)'!Y33</f>
        <v>-108.02617629547521</v>
      </c>
      <c r="Z44" s="1">
        <f>'[2]SD 4. Assets (RAB)'!Z33</f>
        <v>0</v>
      </c>
      <c r="AA44" s="1">
        <f>'[2]SD 4. Assets (RAB)'!AA33</f>
        <v>0</v>
      </c>
      <c r="AB44" s="1">
        <f>'[2]SD 4. Assets (RAB)'!AB33</f>
        <v>0</v>
      </c>
      <c r="AC44" s="1">
        <f>'[2]SD 4. Assets (RAB)'!AC33</f>
        <v>0</v>
      </c>
      <c r="AD44" s="1">
        <f>'[2]SD 4. Assets (RAB)'!AD33</f>
        <v>0</v>
      </c>
      <c r="AE44" s="14"/>
      <c r="AG44" s="1">
        <f>'[2]SD 4. Assets (RAB)'!V57</f>
        <v>-40.698689694781599</v>
      </c>
      <c r="AH44" s="1">
        <f>'[2]SD 4. Assets (RAB)'!W57</f>
        <v>-43.047529033173248</v>
      </c>
      <c r="AI44" s="1">
        <f>'[2]SD 4. Assets (RAB)'!X57</f>
        <v>-1.8894126378746305</v>
      </c>
      <c r="AJ44" s="1">
        <f>'[2]SD 4. Assets (RAB)'!Y57</f>
        <v>-21.236809639859455</v>
      </c>
      <c r="AK44" s="1">
        <f>'[2]SD 4. Assets (RAB)'!Z57</f>
        <v>0</v>
      </c>
      <c r="AL44" s="1">
        <f>'[2]SD 4. Assets (RAB)'!AA57</f>
        <v>0</v>
      </c>
      <c r="AM44" s="1">
        <f>'[2]SD 4. Assets (RAB)'!AB57</f>
        <v>0</v>
      </c>
      <c r="AN44" s="1">
        <f>'[2]SD 4. Assets (RAB)'!AC57</f>
        <v>0</v>
      </c>
      <c r="AO44" s="1">
        <v>0</v>
      </c>
      <c r="AP44" s="14"/>
      <c r="AR44" s="1">
        <f>'[2]SD 4. Assets (RAB)'!V41+'[2]SD 4. Assets (RAB)'!V65</f>
        <v>-88.053642938292015</v>
      </c>
      <c r="AS44" s="1">
        <f>'[2]SD 4. Assets (RAB)'!W41+'[2]SD 4. Assets (RAB)'!W65</f>
        <v>-93.135473876172824</v>
      </c>
      <c r="AT44" s="1">
        <f>'[2]SD 4. Assets (RAB)'!X41+'[2]SD 4. Assets (RAB)'!X65</f>
        <v>-4.0878383806995409</v>
      </c>
      <c r="AU44" s="1">
        <f>'[2]SD 4. Assets (RAB)'!Y41+'[2]SD 4. Assets (RAB)'!Y65</f>
        <v>-45.946895764961972</v>
      </c>
      <c r="AV44" s="1">
        <f>'[2]SD 4. Assets (RAB)'!Z41+'[2]SD 4. Assets (RAB)'!Z65</f>
        <v>0</v>
      </c>
      <c r="AW44" s="1">
        <f>'[2]SD 4. Assets (RAB)'!AA41+'[2]SD 4. Assets (RAB)'!AA65</f>
        <v>0</v>
      </c>
      <c r="AX44" s="1">
        <f>'[2]SD 4. Assets (RAB)'!AB41+'[2]SD 4. Assets (RAB)'!AB65</f>
        <v>0</v>
      </c>
      <c r="AY44" s="1">
        <f>'[2]SD 4. Assets (RAB)'!AC41+'[2]SD 4. Assets (RAB)'!AC65</f>
        <v>0</v>
      </c>
      <c r="AZ44" s="1">
        <f>'[2]SD 4. Assets (RAB)'!AD41+'[2]SD 4. Assets (RAB)'!AD65</f>
        <v>0</v>
      </c>
      <c r="BA44" s="14"/>
      <c r="BC44" s="1">
        <f>'[2]SD 4. Assets (RAB)'!V87+'[2]SD 4. Assets (RAB)'!V95</f>
        <v>0</v>
      </c>
      <c r="BD44" s="1">
        <f>'[2]SD 4. Assets (RAB)'!W87+'[2]SD 4. Assets (RAB)'!W95</f>
        <v>0</v>
      </c>
      <c r="BE44" s="1">
        <f>'[2]SD 4. Assets (RAB)'!X87+'[2]SD 4. Assets (RAB)'!X95</f>
        <v>0</v>
      </c>
      <c r="BF44" s="1">
        <f>'[2]SD 4. Assets (RAB)'!Y87+'[2]SD 4. Assets (RAB)'!Y95</f>
        <v>0</v>
      </c>
      <c r="BG44" s="1">
        <f>'[2]SD 4. Assets (RAB)'!Z87+'[2]SD 4. Assets (RAB)'!Z95</f>
        <v>-58.063159999999989</v>
      </c>
      <c r="BH44" s="1">
        <f>'[2]SD 4. Assets (RAB)'!AA87+'[2]SD 4. Assets (RAB)'!AA95</f>
        <v>-1009.2502000000001</v>
      </c>
      <c r="BI44" s="1">
        <f>'[2]SD 4. Assets (RAB)'!AB87+'[2]SD 4. Assets (RAB)'!AB95</f>
        <v>-392.94074000000001</v>
      </c>
      <c r="BJ44" s="1">
        <f>'[2]SD 4. Assets (RAB)'!AC87+'[2]SD 4. Assets (RAB)'!AC95</f>
        <v>0</v>
      </c>
      <c r="BK44" s="1">
        <f>'[2]SD 4. Assets (RAB)'!AD87+'[2]SD 4. Assets (RAB)'!AD95</f>
        <v>-210.54274000000001</v>
      </c>
    </row>
    <row r="45" spans="1:63" x14ac:dyDescent="0.25">
      <c r="A45" s="21" t="s">
        <v>74</v>
      </c>
      <c r="B45" s="1">
        <f>'[2]SD 4. Assets (RAB)'!V26</f>
        <v>82723.721159721346</v>
      </c>
      <c r="C45" s="1">
        <f>'[2]SD 4. Assets (RAB)'!W26</f>
        <v>87965.458479167544</v>
      </c>
      <c r="D45" s="1">
        <f>'[2]SD 4. Assets (RAB)'!X26</f>
        <v>91892.295213134814</v>
      </c>
      <c r="E45" s="1">
        <f>'[2]SD 4. Assets (RAB)'!Y26</f>
        <v>99910.671505289385</v>
      </c>
      <c r="F45" s="1">
        <f>'[2]SD 4. Assets (RAB)'!Z26</f>
        <v>107760.98196445382</v>
      </c>
      <c r="G45" s="1">
        <f>'[2]SD 4. Assets (RAB)'!AA26</f>
        <v>117297.20298285983</v>
      </c>
      <c r="H45" s="1">
        <f>'[2]SD 4. Assets (RAB)'!AB26</f>
        <v>125479.07987792008</v>
      </c>
      <c r="I45" s="1">
        <f>'[2]SD 4. Assets (RAB)'!AC26</f>
        <v>133590.64442429529</v>
      </c>
      <c r="J45" s="1">
        <f>'[2]SD 4. Assets (RAB)'!AD26</f>
        <v>142459.05668747504</v>
      </c>
      <c r="L45" s="1">
        <f>'[2]SD 4. Assets (RAB)'!V50</f>
        <v>6708.9510344200216</v>
      </c>
      <c r="M45" s="1">
        <f>'[2]SD 4. Assets (RAB)'!W50</f>
        <v>7134.0595585343763</v>
      </c>
      <c r="N45" s="1">
        <f>'[2]SD 4. Assets (RAB)'!X50</f>
        <v>7452.5287351987345</v>
      </c>
      <c r="O45" s="1">
        <f>'[2]SD 4. Assets (RAB)'!Y50</f>
        <v>8102.8246015531176</v>
      </c>
      <c r="P45" s="1">
        <f>'[2]SD 4. Assets (RAB)'!Z50</f>
        <v>8739.4902125432309</v>
      </c>
      <c r="Q45" s="1">
        <f>'[2]SD 4. Assets (RAB)'!AA50</f>
        <v>9512.884336610321</v>
      </c>
      <c r="R45" s="1">
        <f>'[2]SD 4. Assets (RAB)'!AB50</f>
        <v>10176.440215009794</v>
      </c>
      <c r="S45" s="1">
        <f>'[2]SD 4. Assets (RAB)'!AC50</f>
        <v>10834.29371327174</v>
      </c>
      <c r="T45" s="1">
        <f>'[2]SD 4. Assets (RAB)'!AD50</f>
        <v>11553.52808513765</v>
      </c>
      <c r="V45" s="1">
        <f>'[2]SD 4. Assets (RAB)'!V34</f>
        <v>418169.73966312822</v>
      </c>
      <c r="W45" s="1">
        <f>'[2]SD 4. Assets (RAB)'!W34</f>
        <v>444666.80603690969</v>
      </c>
      <c r="X45" s="1">
        <f>'[2]SD 4. Assets (RAB)'!X34</f>
        <v>464517.0288233363</v>
      </c>
      <c r="Y45" s="1">
        <f>'[2]SD 4. Assets (RAB)'!Y34</f>
        <v>505050.04981905874</v>
      </c>
      <c r="Z45" s="1">
        <f>'[2]SD 4. Assets (RAB)'!Z34</f>
        <v>544733.49532854266</v>
      </c>
      <c r="AA45" s="1">
        <f>'[2]SD 4. Assets (RAB)'!AA34</f>
        <v>592939.2458041216</v>
      </c>
      <c r="AB45" s="1">
        <f>'[2]SD 4. Assets (RAB)'!AB34</f>
        <v>634298.76497465209</v>
      </c>
      <c r="AC45" s="1">
        <f>'[2]SD 4. Assets (RAB)'!AC34</f>
        <v>675302.85409280425</v>
      </c>
      <c r="AD45" s="1">
        <f>'[2]SD 4. Assets (RAB)'!AD34</f>
        <v>720132.82058039529</v>
      </c>
      <c r="AE45" s="14"/>
      <c r="AG45" s="1">
        <f>'[2]SD 4. Assets (RAB)'!V58</f>
        <v>82207.770958078559</v>
      </c>
      <c r="AH45" s="1">
        <f>'[2]SD 4. Assets (RAB)'!W58</f>
        <v>87416.815412781594</v>
      </c>
      <c r="AI45" s="1">
        <f>'[2]SD 4. Assets (RAB)'!X58</f>
        <v>91319.160354354826</v>
      </c>
      <c r="AJ45" s="1">
        <f>'[2]SD 4. Assets (RAB)'!Y58</f>
        <v>99287.525805522222</v>
      </c>
      <c r="AK45" s="1">
        <f>'[2]SD 4. Assets (RAB)'!Z58</f>
        <v>107088.87365507986</v>
      </c>
      <c r="AL45" s="1">
        <f>'[2]SD 4. Assets (RAB)'!AA58</f>
        <v>116565.61699177162</v>
      </c>
      <c r="AM45" s="1">
        <f>'[2]SD 4. Assets (RAB)'!AB58</f>
        <v>124696.46328793427</v>
      </c>
      <c r="AN45" s="1">
        <f>'[2]SD 4. Assets (RAB)'!AC58</f>
        <v>132757.43577553032</v>
      </c>
      <c r="AO45" s="1">
        <v>132757.43577553032</v>
      </c>
      <c r="AP45" s="14"/>
      <c r="AR45" s="1">
        <f>'[2]SD 4. Assets (RAB)'!V42+'[2]SD 4. Assets (RAB)'!V66</f>
        <v>177860.6084122578</v>
      </c>
      <c r="AS45" s="1">
        <f>'[2]SD 4. Assets (RAB)'!W42+'[2]SD 4. Assets (RAB)'!W66</f>
        <v>189130.6356269895</v>
      </c>
      <c r="AT45" s="1">
        <f>'[2]SD 4. Assets (RAB)'!X42+'[2]SD 4. Assets (RAB)'!X66</f>
        <v>197573.55333967932</v>
      </c>
      <c r="AU45" s="1">
        <f>'[2]SD 4. Assets (RAB)'!Y42+'[2]SD 4. Assets (RAB)'!Y66</f>
        <v>214813.50901149254</v>
      </c>
      <c r="AV45" s="1">
        <f>'[2]SD 4. Assets (RAB)'!Z42+'[2]SD 4. Assets (RAB)'!Z66</f>
        <v>231692.11378068838</v>
      </c>
      <c r="AW45" s="1">
        <f>'[2]SD 4. Assets (RAB)'!AA42+'[2]SD 4. Assets (RAB)'!AA66</f>
        <v>252195.52016170236</v>
      </c>
      <c r="AX45" s="1">
        <f>'[2]SD 4. Assets (RAB)'!AB42+'[2]SD 4. Assets (RAB)'!AB66</f>
        <v>269787.01123715675</v>
      </c>
      <c r="AY45" s="1">
        <f>'[2]SD 4. Assets (RAB)'!AC42+'[2]SD 4. Assets (RAB)'!AC66</f>
        <v>287227.3268463639</v>
      </c>
      <c r="AZ45" s="1">
        <f>'[2]SD 4. Assets (RAB)'!AD42+'[2]SD 4. Assets (RAB)'!AD66</f>
        <v>306294.90720501792</v>
      </c>
      <c r="BA45" s="14"/>
      <c r="BC45" s="1">
        <f>'[2]SD 4. Assets (RAB)'!V88+'[2]SD 4. Assets (RAB)'!V96</f>
        <v>45412.520616651047</v>
      </c>
      <c r="BD45" s="1">
        <f>'[2]SD 4. Assets (RAB)'!W88+'[2]SD 4. Assets (RAB)'!W96</f>
        <v>38816.561602622976</v>
      </c>
      <c r="BE45" s="1">
        <f>'[2]SD 4. Assets (RAB)'!X88+'[2]SD 4. Assets (RAB)'!X96</f>
        <v>33068.200888035346</v>
      </c>
      <c r="BF45" s="1">
        <f>'[2]SD 4. Assets (RAB)'!Y88+'[2]SD 4. Assets (RAB)'!Y96</f>
        <v>26829.203679300994</v>
      </c>
      <c r="BG45" s="1">
        <f>'[2]SD 4. Assets (RAB)'!Z88+'[2]SD 4. Assets (RAB)'!Z96</f>
        <v>28079.526649460506</v>
      </c>
      <c r="BH45" s="1">
        <f>'[2]SD 4. Assets (RAB)'!AA88+'[2]SD 4. Assets (RAB)'!AA96</f>
        <v>33788.455169193847</v>
      </c>
      <c r="BI45" s="1">
        <f>'[2]SD 4. Assets (RAB)'!AB88+'[2]SD 4. Assets (RAB)'!AB96</f>
        <v>39940.643437133403</v>
      </c>
      <c r="BJ45" s="1">
        <f>'[2]SD 4. Assets (RAB)'!AC88+'[2]SD 4. Assets (RAB)'!AC96</f>
        <v>44902.482982862843</v>
      </c>
      <c r="BK45" s="1">
        <f>'[2]SD 4. Assets (RAB)'!AD88+'[2]SD 4. Assets (RAB)'!AD96</f>
        <v>54895.338722251036</v>
      </c>
    </row>
    <row r="46" spans="1:63" x14ac:dyDescent="0.25">
      <c r="I46" s="49"/>
      <c r="S46" s="49"/>
      <c r="AC46" s="49"/>
      <c r="AN46" s="49"/>
    </row>
    <row r="47" spans="1:63" x14ac:dyDescent="0.25">
      <c r="A47" t="s">
        <v>79</v>
      </c>
      <c r="B47" s="1">
        <f>'[2]SD 3. Opex'!V10</f>
        <v>27265.629602043322</v>
      </c>
      <c r="C47" s="1">
        <f>'[2]SD 3. Opex'!W10</f>
        <v>32341.558254429037</v>
      </c>
      <c r="D47" s="1">
        <f>'[2]SD 3. Opex'!X10</f>
        <v>32125.623186465349</v>
      </c>
      <c r="E47" s="1">
        <f>'[2]SD 3. Opex'!Y10</f>
        <v>38829.927950286758</v>
      </c>
      <c r="F47" s="1">
        <f>'[2]SD 3. Opex'!Z10</f>
        <v>44123.599004515148</v>
      </c>
      <c r="G47" s="1">
        <f>'[2]SD 3. Opex'!AA10</f>
        <v>41598.284547956326</v>
      </c>
      <c r="H47" s="1">
        <f>'[2]SD 3. Opex'!AB10</f>
        <v>54695.972298482608</v>
      </c>
      <c r="I47" s="1">
        <f>'[2]SD 3. Opex'!AC10</f>
        <v>54384.697735130525</v>
      </c>
      <c r="J47" s="1">
        <f>'[2]SD 3. Opex'!AD10</f>
        <v>56811.189743289469</v>
      </c>
      <c r="S47" s="49"/>
      <c r="AN47" s="49"/>
    </row>
    <row r="49" spans="1:63" x14ac:dyDescent="0.25">
      <c r="A49" s="4" t="s">
        <v>104</v>
      </c>
    </row>
    <row r="51" spans="1:63" x14ac:dyDescent="0.25">
      <c r="B51" t="s">
        <v>119</v>
      </c>
      <c r="L51" t="s">
        <v>120</v>
      </c>
      <c r="V51" t="s">
        <v>121</v>
      </c>
      <c r="AG51" t="s">
        <v>122</v>
      </c>
      <c r="AR51" t="s">
        <v>2</v>
      </c>
      <c r="BC51" t="s">
        <v>21</v>
      </c>
    </row>
    <row r="52" spans="1:63" x14ac:dyDescent="0.25">
      <c r="B52" s="3">
        <v>2006</v>
      </c>
      <c r="C52" s="3">
        <v>2007</v>
      </c>
      <c r="D52" s="3">
        <v>2008</v>
      </c>
      <c r="E52" s="3">
        <v>2009</v>
      </c>
      <c r="F52" s="3">
        <v>2010</v>
      </c>
      <c r="G52" s="3">
        <v>2011</v>
      </c>
      <c r="H52" s="3">
        <v>2012</v>
      </c>
      <c r="I52" s="3">
        <v>2013</v>
      </c>
      <c r="J52" s="3">
        <v>2014</v>
      </c>
      <c r="L52" s="3">
        <v>2006</v>
      </c>
      <c r="M52" s="3">
        <v>2007</v>
      </c>
      <c r="N52" s="3">
        <v>2008</v>
      </c>
      <c r="O52" s="3">
        <v>2009</v>
      </c>
      <c r="P52" s="3">
        <v>2010</v>
      </c>
      <c r="Q52" s="3">
        <v>2011</v>
      </c>
      <c r="R52" s="3">
        <v>2012</v>
      </c>
      <c r="S52" s="3">
        <v>2013</v>
      </c>
      <c r="T52" s="3">
        <v>2014</v>
      </c>
      <c r="V52" s="3">
        <v>2006</v>
      </c>
      <c r="W52" s="3">
        <v>2007</v>
      </c>
      <c r="X52" s="3">
        <v>2008</v>
      </c>
      <c r="Y52" s="3">
        <v>2009</v>
      </c>
      <c r="Z52" s="3">
        <v>2010</v>
      </c>
      <c r="AA52" s="3">
        <v>2011</v>
      </c>
      <c r="AB52" s="3">
        <v>2012</v>
      </c>
      <c r="AC52" s="3">
        <v>2013</v>
      </c>
      <c r="AD52" s="3">
        <v>2014</v>
      </c>
      <c r="AE52" s="33"/>
      <c r="AG52" s="3">
        <v>2006</v>
      </c>
      <c r="AH52" s="3">
        <v>2007</v>
      </c>
      <c r="AI52" s="3">
        <v>2008</v>
      </c>
      <c r="AJ52" s="3">
        <v>2009</v>
      </c>
      <c r="AK52" s="3">
        <v>2010</v>
      </c>
      <c r="AL52" s="3">
        <v>2011</v>
      </c>
      <c r="AM52" s="3">
        <v>2012</v>
      </c>
      <c r="AN52" s="3">
        <v>2013</v>
      </c>
      <c r="AO52" s="3">
        <v>2014</v>
      </c>
      <c r="AP52" s="33"/>
      <c r="AR52" s="3">
        <v>2006</v>
      </c>
      <c r="AS52" s="3">
        <v>2007</v>
      </c>
      <c r="AT52" s="3">
        <v>2008</v>
      </c>
      <c r="AU52" s="3">
        <v>2009</v>
      </c>
      <c r="AV52" s="3">
        <v>2010</v>
      </c>
      <c r="AW52" s="3">
        <v>2011</v>
      </c>
      <c r="AX52" s="3">
        <v>2012</v>
      </c>
      <c r="AY52" s="3">
        <v>2013</v>
      </c>
      <c r="AZ52" s="3">
        <v>2014</v>
      </c>
      <c r="BA52" s="33"/>
      <c r="BC52" s="3">
        <v>2006</v>
      </c>
      <c r="BD52" s="3">
        <v>2007</v>
      </c>
      <c r="BE52" s="3">
        <v>2008</v>
      </c>
      <c r="BF52" s="3">
        <v>2009</v>
      </c>
      <c r="BG52" s="3">
        <v>2010</v>
      </c>
      <c r="BH52" s="3">
        <v>2011</v>
      </c>
      <c r="BI52" s="3">
        <v>2012</v>
      </c>
      <c r="BJ52" s="3">
        <v>2013</v>
      </c>
      <c r="BK52" s="3">
        <v>2014</v>
      </c>
    </row>
    <row r="53" spans="1:63" x14ac:dyDescent="0.25">
      <c r="A53" s="21" t="s">
        <v>68</v>
      </c>
      <c r="B53" s="1">
        <f>'[2]SD 4. Assets (RAB)'!AE20</f>
        <v>296214.40272223909</v>
      </c>
      <c r="C53" s="1">
        <f>'[2]SD 4. Assets (RAB)'!AF20</f>
        <v>323981.43253080535</v>
      </c>
      <c r="D53" s="1">
        <f>'[2]SD 4. Assets (RAB)'!AG20</f>
        <v>364679.79106248164</v>
      </c>
      <c r="E53" s="1">
        <f>'[2]SD 4. Assets (RAB)'!AH20</f>
        <v>405274.06207983819</v>
      </c>
      <c r="F53" s="1">
        <f>'[2]SD 4. Assets (RAB)'!AI20</f>
        <v>460620.69084621198</v>
      </c>
      <c r="G53" s="1">
        <f>'[2]SD 4. Assets (RAB)'!AJ20</f>
        <v>519713.5693966765</v>
      </c>
      <c r="H53" s="1">
        <f>'[2]SD 4. Assets (RAB)'!AK20</f>
        <v>590554.4783189497</v>
      </c>
      <c r="I53" s="1">
        <f>'[2]SD 4. Assets (RAB)'!AL20</f>
        <v>702143.49771001807</v>
      </c>
      <c r="J53" s="1">
        <f>'[2]SD 4. Assets (RAB)'!AM20</f>
        <v>846288.45657045953</v>
      </c>
      <c r="L53" s="1">
        <f>'[2]SD 4. Assets (RAB)'!AE44+IF('[2]SD 4. Assets (RAB)'!AE68="",0,'[2]SD 4. Assets (RAB)'!AE68)</f>
        <v>114675.99417467287</v>
      </c>
      <c r="M53" s="1">
        <f>'[2]SD 4. Assets (RAB)'!AF44+IF('[2]SD 4. Assets (RAB)'!AF68="",0,'[2]SD 4. Assets (RAB)'!AF68)</f>
        <v>123670.02576976313</v>
      </c>
      <c r="N53" s="1">
        <f>'[2]SD 4. Assets (RAB)'!AG44+IF('[2]SD 4. Assets (RAB)'!AG68="",0,'[2]SD 4. Assets (RAB)'!AG68)</f>
        <v>144124.43414426901</v>
      </c>
      <c r="O53" s="1">
        <f>'[2]SD 4. Assets (RAB)'!AH44+IF('[2]SD 4. Assets (RAB)'!AH68="",0,'[2]SD 4. Assets (RAB)'!AH68)</f>
        <v>166648.03366500494</v>
      </c>
      <c r="P53" s="1">
        <f>'[2]SD 4. Assets (RAB)'!AI44+IF('[2]SD 4. Assets (RAB)'!AI68="",0,'[2]SD 4. Assets (RAB)'!AI68)</f>
        <v>177689.33971603727</v>
      </c>
      <c r="Q53" s="1">
        <f>'[2]SD 4. Assets (RAB)'!AJ44+IF('[2]SD 4. Assets (RAB)'!AJ68="",0,'[2]SD 4. Assets (RAB)'!AJ68)</f>
        <v>181648.87613293322</v>
      </c>
      <c r="R53" s="1">
        <f>'[2]SD 4. Assets (RAB)'!AK44+IF('[2]SD 4. Assets (RAB)'!AK68="",0,'[2]SD 4. Assets (RAB)'!AK68)</f>
        <v>184464.00086692991</v>
      </c>
      <c r="S53" s="1">
        <f>'[2]SD 4. Assets (RAB)'!AL44+IF('[2]SD 4. Assets (RAB)'!AL68="",0,'[2]SD 4. Assets (RAB)'!AL68)</f>
        <v>202070.92168069704</v>
      </c>
      <c r="T53" s="1">
        <f>'[2]SD 4. Assets (RAB)'!AM44+IF('[2]SD 4. Assets (RAB)'!AM68="",0,'[2]SD 4. Assets (RAB)'!AM68)</f>
        <v>212888.6008046878</v>
      </c>
      <c r="V53" s="1">
        <f>'[2]SD 4. Assets (RAB)'!AE28</f>
        <v>730165.07033546094</v>
      </c>
      <c r="W53" s="1">
        <f>'[2]SD 4. Assets (RAB)'!AF28</f>
        <v>769899.6932256833</v>
      </c>
      <c r="X53" s="1">
        <f>'[2]SD 4. Assets (RAB)'!AG28</f>
        <v>813427.55873996881</v>
      </c>
      <c r="Y53" s="1">
        <f>'[2]SD 4. Assets (RAB)'!AH28</f>
        <v>844928.6520887306</v>
      </c>
      <c r="Z53" s="1">
        <f>'[2]SD 4. Assets (RAB)'!AI28</f>
        <v>895780.74489444378</v>
      </c>
      <c r="AA53" s="1">
        <f>'[2]SD 4. Assets (RAB)'!AJ28</f>
        <v>922684.79663238465</v>
      </c>
      <c r="AB53" s="1">
        <f>'[2]SD 4. Assets (RAB)'!AK28</f>
        <v>959412.60388460185</v>
      </c>
      <c r="AC53" s="1">
        <f>'[2]SD 4. Assets (RAB)'!AL28</f>
        <v>989629.854269395</v>
      </c>
      <c r="AD53" s="1">
        <f>'[2]SD 4. Assets (RAB)'!AM28</f>
        <v>1005330.0322130597</v>
      </c>
      <c r="AE53" s="14"/>
      <c r="AG53" s="1">
        <f>'[2]SD 4. Assets (RAB)'!AE52</f>
        <v>55280.483545938318</v>
      </c>
      <c r="AH53" s="1">
        <f>'[2]SD 4. Assets (RAB)'!AF52</f>
        <v>54799.926358112694</v>
      </c>
      <c r="AI53" s="1">
        <f>'[2]SD 4. Assets (RAB)'!AG52</f>
        <v>52882.664548449538</v>
      </c>
      <c r="AJ53" s="1">
        <f>'[2]SD 4. Assets (RAB)'!AH52</f>
        <v>48913.926890036986</v>
      </c>
      <c r="AK53" s="1">
        <f>'[2]SD 4. Assets (RAB)'!AI52</f>
        <v>45563.382067777537</v>
      </c>
      <c r="AL53" s="1">
        <f>'[2]SD 4. Assets (RAB)'!AJ52</f>
        <v>39900.026589585948</v>
      </c>
      <c r="AM53" s="1">
        <f>'[2]SD 4. Assets (RAB)'!AK52</f>
        <v>35363.479186885932</v>
      </c>
      <c r="AN53" s="1">
        <f>'[2]SD 4. Assets (RAB)'!AL52</f>
        <v>32180.602682081586</v>
      </c>
      <c r="AO53" s="1">
        <v>32180.602682081586</v>
      </c>
      <c r="AP53" s="14"/>
      <c r="AR53" s="1">
        <f>'[2]SD 4. Assets (RAB)'!AE36+'[2]SD 4. Assets (RAB)'!AE60</f>
        <v>959309.09967879532</v>
      </c>
      <c r="AS53" s="1">
        <f>'[2]SD 4. Assets (RAB)'!AF36+'[2]SD 4. Assets (RAB)'!AF60</f>
        <v>1100941.6461499734</v>
      </c>
      <c r="AT53" s="1">
        <f>'[2]SD 4. Assets (RAB)'!AG36+'[2]SD 4. Assets (RAB)'!AG60</f>
        <v>1301590.043488814</v>
      </c>
      <c r="AU53" s="1">
        <f>'[2]SD 4. Assets (RAB)'!AH36+'[2]SD 4. Assets (RAB)'!AH60</f>
        <v>1459454.3873131182</v>
      </c>
      <c r="AV53" s="1">
        <f>'[2]SD 4. Assets (RAB)'!AI36+'[2]SD 4. Assets (RAB)'!AI60</f>
        <v>1746030.5917349274</v>
      </c>
      <c r="AW53" s="1">
        <f>'[2]SD 4. Assets (RAB)'!AJ36+'[2]SD 4. Assets (RAB)'!AJ60</f>
        <v>1940540.687469943</v>
      </c>
      <c r="AX53" s="1">
        <f>'[2]SD 4. Assets (RAB)'!AK36+'[2]SD 4. Assets (RAB)'!AK60</f>
        <v>2212784.6530539161</v>
      </c>
      <c r="AY53" s="1">
        <f>'[2]SD 4. Assets (RAB)'!AL36+'[2]SD 4. Assets (RAB)'!AL60</f>
        <v>2613175.8646831489</v>
      </c>
      <c r="AZ53" s="1">
        <f>'[2]SD 4. Assets (RAB)'!AM36+'[2]SD 4. Assets (RAB)'!AM60</f>
        <v>2897957.7968151914</v>
      </c>
      <c r="BA53" s="14"/>
      <c r="BC53" s="1">
        <f>'[2]SD 4. Assets (RAB)'!AE82+'[2]SD 4. Assets (RAB)'!AE90</f>
        <v>225924.64779635516</v>
      </c>
      <c r="BD53" s="1">
        <f>'[2]SD 4. Assets (RAB)'!AF82+'[2]SD 4. Assets (RAB)'!AF90</f>
        <v>264011.17170369963</v>
      </c>
      <c r="BE53" s="1">
        <f>'[2]SD 4. Assets (RAB)'!AG82+'[2]SD 4. Assets (RAB)'!AG90</f>
        <v>274298.55891947594</v>
      </c>
      <c r="BF53" s="1">
        <f>'[2]SD 4. Assets (RAB)'!AH82+'[2]SD 4. Assets (RAB)'!AH90</f>
        <v>288200.9219314442</v>
      </c>
      <c r="BG53" s="1">
        <f>'[2]SD 4. Assets (RAB)'!AI82+'[2]SD 4. Assets (RAB)'!AI90</f>
        <v>300086.46770722885</v>
      </c>
      <c r="BH53" s="1">
        <f>'[2]SD 4. Assets (RAB)'!AJ82+'[2]SD 4. Assets (RAB)'!AJ90</f>
        <v>274949.62989859527</v>
      </c>
      <c r="BI53" s="1">
        <f>'[2]SD 4. Assets (RAB)'!AK82+'[2]SD 4. Assets (RAB)'!AK90</f>
        <v>298533.67455527908</v>
      </c>
      <c r="BJ53" s="1">
        <f>'[2]SD 4. Assets (RAB)'!AL82+'[2]SD 4. Assets (RAB)'!AL90</f>
        <v>305139.4859052574</v>
      </c>
      <c r="BK53" s="1">
        <f>'[2]SD 4. Assets (RAB)'!AM82+'[2]SD 4. Assets (RAB)'!AM90</f>
        <v>288434.8508072329</v>
      </c>
    </row>
    <row r="54" spans="1:63" x14ac:dyDescent="0.25">
      <c r="A54" s="21" t="s">
        <v>69</v>
      </c>
      <c r="B54" s="1">
        <f>'[2]SD 4. Assets (RAB)'!AE21</f>
        <v>7905.1708715473515</v>
      </c>
      <c r="C54" s="1">
        <f>'[2]SD 4. Assets (RAB)'!AF21</f>
        <v>11464.041969478476</v>
      </c>
      <c r="D54" s="1">
        <f>'[2]SD 4. Assets (RAB)'!AG21</f>
        <v>8505.6511034980776</v>
      </c>
      <c r="E54" s="1">
        <f>'[2]SD 4. Assets (RAB)'!AH21</f>
        <v>17640.134072800709</v>
      </c>
      <c r="F54" s="1">
        <f>'[2]SD 4. Assets (RAB)'!AI21</f>
        <v>8383.8135752382314</v>
      </c>
      <c r="G54" s="1">
        <f>'[2]SD 4. Assets (RAB)'!AJ21</f>
        <v>14787.023946784771</v>
      </c>
      <c r="H54" s="1">
        <f>'[2]SD 4. Assets (RAB)'!AK21</f>
        <v>20015.896281377929</v>
      </c>
      <c r="I54" s="1">
        <f>'[2]SD 4. Assets (RAB)'!AL21</f>
        <v>12377.246245203065</v>
      </c>
      <c r="J54" s="1">
        <f>'[2]SD 4. Assets (RAB)'!AM21</f>
        <v>20734.067185976259</v>
      </c>
      <c r="L54" s="1">
        <f>'[2]SD 4. Assets (RAB)'!AE45+IF('[2]SD 4. Assets (RAB)'!AE69="",0,'[2]SD 4. Assets (RAB)'!AE69)</f>
        <v>3060.3958500472245</v>
      </c>
      <c r="M54" s="1">
        <f>'[2]SD 4. Assets (RAB)'!AF45+IF('[2]SD 4. Assets (RAB)'!AF69="",0,'[2]SD 4. Assets (RAB)'!AF69)</f>
        <v>4376.0482034915476</v>
      </c>
      <c r="N54" s="1">
        <f>'[2]SD 4. Assets (RAB)'!AG45+IF('[2]SD 4. Assets (RAB)'!AG69="",0,'[2]SD 4. Assets (RAB)'!AG69)</f>
        <v>3361.5028371841017</v>
      </c>
      <c r="O54" s="1">
        <f>'[2]SD 4. Assets (RAB)'!AH45+IF('[2]SD 4. Assets (RAB)'!AH69="",0,'[2]SD 4. Assets (RAB)'!AH69)</f>
        <v>7253.5943744659862</v>
      </c>
      <c r="P54" s="1">
        <f>'[2]SD 4. Assets (RAB)'!AI45+IF('[2]SD 4. Assets (RAB)'!AI69="",0,'[2]SD 4. Assets (RAB)'!AI69)</f>
        <v>3234.1454217995683</v>
      </c>
      <c r="Q54" s="1">
        <f>'[2]SD 4. Assets (RAB)'!AJ45+IF('[2]SD 4. Assets (RAB)'!AJ69="",0,'[2]SD 4. Assets (RAB)'!AJ69)</f>
        <v>5168.3204739148787</v>
      </c>
      <c r="R54" s="1">
        <f>'[2]SD 4. Assets (RAB)'!AK45+IF('[2]SD 4. Assets (RAB)'!AK69="",0,'[2]SD 4. Assets (RAB)'!AK69)</f>
        <v>6252.1112692441038</v>
      </c>
      <c r="S54" s="1">
        <f>'[2]SD 4. Assets (RAB)'!AL45+IF('[2]SD 4. Assets (RAB)'!AL69="",0,'[2]SD 4. Assets (RAB)'!AL69)</f>
        <v>3562.0661087002832</v>
      </c>
      <c r="T54" s="1">
        <f>'[2]SD 4. Assets (RAB)'!AM45+IF('[2]SD 4. Assets (RAB)'!AM69="",0,'[2]SD 4. Assets (RAB)'!AM69)</f>
        <v>5215.770719714852</v>
      </c>
      <c r="V54" s="1">
        <f>'[2]SD 4. Assets (RAB)'!AE29</f>
        <v>19486.154597451161</v>
      </c>
      <c r="W54" s="1">
        <f>'[2]SD 4. Assets (RAB)'!AF29</f>
        <v>27242.803164618432</v>
      </c>
      <c r="X54" s="1">
        <f>'[2]SD 4. Assets (RAB)'!AG29</f>
        <v>18972.071340873827</v>
      </c>
      <c r="Y54" s="1">
        <f>'[2]SD 4. Assets (RAB)'!AH29</f>
        <v>36776.729870908457</v>
      </c>
      <c r="Z54" s="1">
        <f>'[2]SD 4. Assets (RAB)'!AI29</f>
        <v>16304.214983669601</v>
      </c>
      <c r="AA54" s="1">
        <f>'[2]SD 4. Assets (RAB)'!AJ29</f>
        <v>26252.464793205301</v>
      </c>
      <c r="AB54" s="1">
        <f>'[2]SD 4. Assets (RAB)'!AK29</f>
        <v>32517.750479286678</v>
      </c>
      <c r="AC54" s="1">
        <f>'[2]SD 4. Assets (RAB)'!AL29</f>
        <v>17444.998690218534</v>
      </c>
      <c r="AD54" s="1">
        <f>'[2]SD 4. Assets (RAB)'!AM29</f>
        <v>24630.585789219967</v>
      </c>
      <c r="AE54" s="14"/>
      <c r="AG54" s="1">
        <f>'[2]SD 4. Assets (RAB)'!AE53</f>
        <v>1475.2883866426362</v>
      </c>
      <c r="AH54" s="1">
        <f>'[2]SD 4. Assets (RAB)'!AF53</f>
        <v>1939.0884557373495</v>
      </c>
      <c r="AI54" s="1">
        <f>'[2]SD 4. Assets (RAB)'!AG53</f>
        <v>1233.4149165819081</v>
      </c>
      <c r="AJ54" s="1">
        <f>'[2]SD 4. Assets (RAB)'!AH53</f>
        <v>2129.0487329471507</v>
      </c>
      <c r="AK54" s="1">
        <f>'[2]SD 4. Assets (RAB)'!AI53</f>
        <v>829.30469408968997</v>
      </c>
      <c r="AL54" s="1">
        <f>'[2]SD 4. Assets (RAB)'!AJ53</f>
        <v>1135.245803457618</v>
      </c>
      <c r="AM54" s="1">
        <f>'[2]SD 4. Assets (RAB)'!AK53</f>
        <v>1198.5883733677938</v>
      </c>
      <c r="AN54" s="1">
        <f>'[2]SD 4. Assets (RAB)'!AL53</f>
        <v>567.27327820340372</v>
      </c>
      <c r="AO54" s="1">
        <v>567.27327820340372</v>
      </c>
      <c r="AP54" s="14"/>
      <c r="AR54" s="1">
        <f>'[2]SD 4. Assets (RAB)'!AE37+'[2]SD 4. Assets (RAB)'!AE61</f>
        <v>25601.396427378299</v>
      </c>
      <c r="AS54" s="1">
        <f>'[2]SD 4. Assets (RAB)'!AF37+'[2]SD 4. Assets (RAB)'!AF61</f>
        <v>38956.680754258778</v>
      </c>
      <c r="AT54" s="1">
        <f>'[2]SD 4. Assets (RAB)'!AG37+'[2]SD 4. Assets (RAB)'!AG61</f>
        <v>30357.785270876004</v>
      </c>
      <c r="AU54" s="1">
        <f>'[2]SD 4. Assets (RAB)'!AH37+'[2]SD 4. Assets (RAB)'!AH61</f>
        <v>63524.842752628247</v>
      </c>
      <c r="AV54" s="1">
        <f>'[2]SD 4. Assets (RAB)'!AI37+'[2]SD 4. Assets (RAB)'!AI61</f>
        <v>31779.716518761128</v>
      </c>
      <c r="AW54" s="1">
        <f>'[2]SD 4. Assets (RAB)'!AJ37+'[2]SD 4. Assets (RAB)'!AJ61</f>
        <v>55212.762000113624</v>
      </c>
      <c r="AX54" s="1">
        <f>'[2]SD 4. Assets (RAB)'!AK37+'[2]SD 4. Assets (RAB)'!AK61</f>
        <v>74998.784590760813</v>
      </c>
      <c r="AY54" s="1">
        <f>'[2]SD 4. Assets (RAB)'!AL37+'[2]SD 4. Assets (RAB)'!AL61</f>
        <v>46064.545587464316</v>
      </c>
      <c r="AZ54" s="1">
        <f>'[2]SD 4. Assets (RAB)'!AM37+'[2]SD 4. Assets (RAB)'!AM61</f>
        <v>70999.966021972185</v>
      </c>
      <c r="BA54" s="14"/>
      <c r="BC54" s="1">
        <f>'[2]SD 4. Assets (RAB)'!AE83+'[2]SD 4. Assets (RAB)'!AE91</f>
        <v>6029.3251391933572</v>
      </c>
      <c r="BD54" s="1">
        <f>'[2]SD 4. Assets (RAB)'!AF83+'[2]SD 4. Assets (RAB)'!AF91</f>
        <v>9342.0018831931593</v>
      </c>
      <c r="BE54" s="1">
        <f>'[2]SD 4. Assets (RAB)'!AG83+'[2]SD 4. Assets (RAB)'!AG91</f>
        <v>6397.6340272763791</v>
      </c>
      <c r="BF54" s="1">
        <f>'[2]SD 4. Assets (RAB)'!AH83+'[2]SD 4. Assets (RAB)'!AH91</f>
        <v>12544.35795048223</v>
      </c>
      <c r="BG54" s="1">
        <f>'[2]SD 4. Assets (RAB)'!AI83+'[2]SD 4. Assets (RAB)'!AI91</f>
        <v>5461.9105300876081</v>
      </c>
      <c r="BH54" s="1">
        <f>'[2]SD 4. Assets (RAB)'!AJ83+'[2]SD 4. Assets (RAB)'!AJ91</f>
        <v>7822.9374811011785</v>
      </c>
      <c r="BI54" s="1">
        <f>'[2]SD 4. Assets (RAB)'!AK83+'[2]SD 4. Assets (RAB)'!AK91</f>
        <v>10118.319792284879</v>
      </c>
      <c r="BJ54" s="1">
        <f>'[2]SD 4. Assets (RAB)'!AL83+'[2]SD 4. Assets (RAB)'!AL91</f>
        <v>5378.938306060958</v>
      </c>
      <c r="BK54" s="1">
        <f>'[2]SD 4. Assets (RAB)'!AM83+'[2]SD 4. Assets (RAB)'!AM91</f>
        <v>7066.6538447772073</v>
      </c>
    </row>
    <row r="55" spans="1:63" x14ac:dyDescent="0.25">
      <c r="A55" s="21" t="s">
        <v>70</v>
      </c>
      <c r="B55" s="1">
        <f>'[2]SD 4. Assets (RAB)'!AE22</f>
        <v>-19632.766015582431</v>
      </c>
      <c r="C55" s="1">
        <f>'[2]SD 4. Assets (RAB)'!AF22</f>
        <v>-21531.8665969584</v>
      </c>
      <c r="D55" s="1">
        <f>'[2]SD 4. Assets (RAB)'!AG22</f>
        <v>-24100.971849678943</v>
      </c>
      <c r="E55" s="1">
        <f>'[2]SD 4. Assets (RAB)'!AH22</f>
        <v>-26100.067992236633</v>
      </c>
      <c r="F55" s="1">
        <f>'[2]SD 4. Assets (RAB)'!AI22</f>
        <v>-31266.576843574614</v>
      </c>
      <c r="G55" s="1">
        <f>'[2]SD 4. Assets (RAB)'!AJ22</f>
        <v>-27222.574074319324</v>
      </c>
      <c r="H55" s="1">
        <f>'[2]SD 4. Assets (RAB)'!AK22</f>
        <v>-22570.59073837804</v>
      </c>
      <c r="I55" s="1">
        <f>'[2]SD 4. Assets (RAB)'!AL22</f>
        <v>-24150.875947893011</v>
      </c>
      <c r="J55" s="1">
        <f>'[2]SD 4. Assets (RAB)'!AM22</f>
        <v>-24542.305659000631</v>
      </c>
      <c r="L55" s="1">
        <f>'[2]SD 4. Assets (RAB)'!AE46</f>
        <v>-6690.5697890684878</v>
      </c>
      <c r="M55" s="1">
        <f>'[2]SD 4. Assets (RAB)'!AF46</f>
        <v>-7607.2704003313575</v>
      </c>
      <c r="N55" s="1">
        <f>'[2]SD 4. Assets (RAB)'!AG46</f>
        <v>-8139.3277358286487</v>
      </c>
      <c r="O55" s="1">
        <f>'[2]SD 4. Assets (RAB)'!AH46</f>
        <v>-9333.910810330839</v>
      </c>
      <c r="P55" s="1">
        <f>'[2]SD 4. Assets (RAB)'!AI46</f>
        <v>-10922.183860936913</v>
      </c>
      <c r="Q55" s="1">
        <f>'[2]SD 4. Assets (RAB)'!AJ46</f>
        <v>-9720.2591026661703</v>
      </c>
      <c r="R55" s="1">
        <f>'[2]SD 4. Assets (RAB)'!AK46</f>
        <v>-7012.7904073948721</v>
      </c>
      <c r="S55" s="1">
        <f>'[2]SD 4. Assets (RAB)'!AL46</f>
        <v>-7305.1840119501967</v>
      </c>
      <c r="T55" s="1">
        <f>'[2]SD 4. Assets (RAB)'!AM46</f>
        <v>-9471.9667025307426</v>
      </c>
      <c r="V55" s="1">
        <f>'[2]SD 4. Assets (RAB)'!AE30</f>
        <v>-23723.95629547413</v>
      </c>
      <c r="W55" s="1">
        <f>'[2]SD 4. Assets (RAB)'!AF30</f>
        <v>-26047.306378753485</v>
      </c>
      <c r="X55" s="1">
        <f>'[2]SD 4. Assets (RAB)'!AG30</f>
        <v>-29386.225488680917</v>
      </c>
      <c r="Y55" s="1">
        <f>'[2]SD 4. Assets (RAB)'!AH30</f>
        <v>-31592.502596976072</v>
      </c>
      <c r="Z55" s="1">
        <f>'[2]SD 4. Assets (RAB)'!AI30</f>
        <v>-37345.76031179008</v>
      </c>
      <c r="AA55" s="1">
        <f>'[2]SD 4. Assets (RAB)'!AJ30</f>
        <v>-38709.394728249259</v>
      </c>
      <c r="AB55" s="1">
        <f>'[2]SD 4. Assets (RAB)'!AK30</f>
        <v>-51013.026099669369</v>
      </c>
      <c r="AC55" s="1">
        <f>'[2]SD 4. Assets (RAB)'!AL30</f>
        <v>-52906.11376119894</v>
      </c>
      <c r="AD55" s="1">
        <f>'[2]SD 4. Assets (RAB)'!AM30</f>
        <v>-51510.366700815459</v>
      </c>
      <c r="AE55" s="14"/>
      <c r="AG55" s="1">
        <f>'[2]SD 4. Assets (RAB)'!AE54</f>
        <v>-3814.0636027022674</v>
      </c>
      <c r="AH55" s="1">
        <f>'[2]SD 4. Assets (RAB)'!AF54</f>
        <v>-4162.6842250014397</v>
      </c>
      <c r="AI55" s="1">
        <f>'[2]SD 4. Assets (RAB)'!AG54</f>
        <v>-5218.0626910786032</v>
      </c>
      <c r="AJ55" s="1">
        <f>'[2]SD 4. Assets (RAB)'!AH54</f>
        <v>-5488.9239326504949</v>
      </c>
      <c r="AK55" s="1">
        <f>'[2]SD 4. Assets (RAB)'!AI54</f>
        <v>-6499.6869431468622</v>
      </c>
      <c r="AL55" s="1">
        <f>'[2]SD 4. Assets (RAB)'!AJ54</f>
        <v>-5671.7932061576357</v>
      </c>
      <c r="AM55" s="1">
        <f>'[2]SD 4. Assets (RAB)'!AK54</f>
        <v>-4387.5051378682601</v>
      </c>
      <c r="AN55" s="1">
        <f>'[2]SD 4. Assets (RAB)'!AL54</f>
        <v>-4481.3044546910078</v>
      </c>
      <c r="AO55" s="1">
        <v>-4481.3044546910078</v>
      </c>
      <c r="AP55" s="14"/>
      <c r="AR55" s="1">
        <f>'[2]SD 4. Assets (RAB)'!AE38+'[2]SD 4. Assets (RAB)'!AE62</f>
        <v>-33066.847268113124</v>
      </c>
      <c r="AS55" s="1">
        <f>'[2]SD 4. Assets (RAB)'!AF38+'[2]SD 4. Assets (RAB)'!AF62</f>
        <v>-39178.525288559751</v>
      </c>
      <c r="AT55" s="1">
        <f>'[2]SD 4. Assets (RAB)'!AG38+'[2]SD 4. Assets (RAB)'!AG62</f>
        <v>-44130.124949035584</v>
      </c>
      <c r="AU55" s="1">
        <f>'[2]SD 4. Assets (RAB)'!AH38+'[2]SD 4. Assets (RAB)'!AH62</f>
        <v>-51693.134080570104</v>
      </c>
      <c r="AV55" s="1">
        <f>'[2]SD 4. Assets (RAB)'!AI38+'[2]SD 4. Assets (RAB)'!AI62</f>
        <v>-68332.08425799667</v>
      </c>
      <c r="AW55" s="1">
        <f>'[2]SD 4. Assets (RAB)'!AJ38+'[2]SD 4. Assets (RAB)'!AJ62</f>
        <v>-66960.83115592174</v>
      </c>
      <c r="AX55" s="1">
        <f>'[2]SD 4. Assets (RAB)'!AK38+'[2]SD 4. Assets (RAB)'!AK62</f>
        <v>-74303.077322976344</v>
      </c>
      <c r="AY55" s="1">
        <f>'[2]SD 4. Assets (RAB)'!AL38+'[2]SD 4. Assets (RAB)'!AL62</f>
        <v>-80202.790745854829</v>
      </c>
      <c r="AZ55" s="1">
        <f>'[2]SD 4. Assets (RAB)'!AM38+'[2]SD 4. Assets (RAB)'!AM62</f>
        <v>-85503.945615428398</v>
      </c>
      <c r="BA55" s="14"/>
      <c r="BC55" s="1">
        <f>'[2]SD 4. Assets (RAB)'!AE84+'[2]SD 4. Assets (RAB)'!AE92</f>
        <v>-46878.14888662257</v>
      </c>
      <c r="BD55" s="1">
        <f>'[2]SD 4. Assets (RAB)'!AF84+'[2]SD 4. Assets (RAB)'!AF92</f>
        <v>-51189.390079686607</v>
      </c>
      <c r="BE55" s="1">
        <f>'[2]SD 4. Assets (RAB)'!AG84+'[2]SD 4. Assets (RAB)'!AG92</f>
        <v>-56779.426312322656</v>
      </c>
      <c r="BF55" s="1">
        <f>'[2]SD 4. Assets (RAB)'!AH84+'[2]SD 4. Assets (RAB)'!AH92</f>
        <v>-59652.500935000542</v>
      </c>
      <c r="BG55" s="1">
        <f>'[2]SD 4. Assets (RAB)'!AI84+'[2]SD 4. Assets (RAB)'!AI92</f>
        <v>-74182.389011162784</v>
      </c>
      <c r="BH55" s="1">
        <f>'[2]SD 4. Assets (RAB)'!AJ84+'[2]SD 4. Assets (RAB)'!AJ92</f>
        <v>-61322.742467107935</v>
      </c>
      <c r="BI55" s="1">
        <f>'[2]SD 4. Assets (RAB)'!AK84+'[2]SD 4. Assets (RAB)'!AK92</f>
        <v>-63335.737898625295</v>
      </c>
      <c r="BJ55" s="1">
        <f>'[2]SD 4. Assets (RAB)'!AL84+'[2]SD 4. Assets (RAB)'!AL92</f>
        <v>-58988.406111880344</v>
      </c>
      <c r="BK55" s="1">
        <f>'[2]SD 4. Assets (RAB)'!AM84+'[2]SD 4. Assets (RAB)'!AM92</f>
        <v>-51653.050290491716</v>
      </c>
    </row>
    <row r="56" spans="1:63" x14ac:dyDescent="0.25">
      <c r="A56" s="21" t="s">
        <v>71</v>
      </c>
      <c r="B56" s="1">
        <f>'[2]SD 4. Assets (RAB)'!AE23</f>
        <v>-11727.59514403508</v>
      </c>
      <c r="C56" s="1">
        <f>'[2]SD 4. Assets (RAB)'!AF23</f>
        <v>-10067.824627479924</v>
      </c>
      <c r="D56" s="1">
        <f>'[2]SD 4. Assets (RAB)'!AG23</f>
        <v>-15595.320746180865</v>
      </c>
      <c r="E56" s="1">
        <f>'[2]SD 4. Assets (RAB)'!AH23</f>
        <v>-8459.9339194359236</v>
      </c>
      <c r="F56" s="1">
        <f>'[2]SD 4. Assets (RAB)'!AI23</f>
        <v>-22882.763268336384</v>
      </c>
      <c r="G56" s="1">
        <f>'[2]SD 4. Assets (RAB)'!AJ23</f>
        <v>-12435.550127534552</v>
      </c>
      <c r="H56" s="1">
        <f>'[2]SD 4. Assets (RAB)'!AK23</f>
        <v>-2554.6944570001106</v>
      </c>
      <c r="I56" s="1">
        <f>'[2]SD 4. Assets (RAB)'!AL23</f>
        <v>-11773.629702689946</v>
      </c>
      <c r="J56" s="1">
        <f>'[2]SD 4. Assets (RAB)'!AM23</f>
        <v>-3808.2384730243721</v>
      </c>
      <c r="L56" s="1">
        <f>'[2]SD 4. Assets (RAB)'!AE47</f>
        <v>-3769.0650088104649</v>
      </c>
      <c r="M56" s="1">
        <f>'[2]SD 4. Assets (RAB)'!AF47</f>
        <v>-3420.2932660367233</v>
      </c>
      <c r="N56" s="1">
        <f>'[2]SD 4. Assets (RAB)'!AG47</f>
        <v>-4906.8591828358039</v>
      </c>
      <c r="O56" s="1">
        <f>'[2]SD 4. Assets (RAB)'!AH47</f>
        <v>-2326.7360758134346</v>
      </c>
      <c r="P56" s="1">
        <f>'[2]SD 4. Assets (RAB)'!AI47</f>
        <v>-7795.5670092967266</v>
      </c>
      <c r="Q56" s="1">
        <f>'[2]SD 4. Assets (RAB)'!AJ47</f>
        <v>-4723.0882695883092</v>
      </c>
      <c r="R56" s="1">
        <f>'[2]SD 4. Assets (RAB)'!AK47</f>
        <v>-970.35984996156185</v>
      </c>
      <c r="S56" s="1">
        <f>'[2]SD 4. Assets (RAB)'!AL47</f>
        <v>-3855.7026408060415</v>
      </c>
      <c r="T56" s="1">
        <f>'[2]SD 4. Assets (RAB)'!AM47</f>
        <v>-4384.8287281367802</v>
      </c>
      <c r="V56" s="1">
        <f>'[2]SD 4. Assets (RAB)'!AE31</f>
        <v>-4237.8016980229695</v>
      </c>
      <c r="W56" s="1">
        <f>'[2]SD 4. Assets (RAB)'!AF31</f>
        <v>1195.496785864947</v>
      </c>
      <c r="X56" s="1">
        <f>'[2]SD 4. Assets (RAB)'!AG31</f>
        <v>-10414.15414780709</v>
      </c>
      <c r="Y56" s="1">
        <f>'[2]SD 4. Assets (RAB)'!AH31</f>
        <v>5184.2272739323853</v>
      </c>
      <c r="Z56" s="1">
        <f>'[2]SD 4. Assets (RAB)'!AI31</f>
        <v>-21041.545328120479</v>
      </c>
      <c r="AA56" s="1">
        <f>'[2]SD 4. Assets (RAB)'!AJ31</f>
        <v>-12456.929935043958</v>
      </c>
      <c r="AB56" s="1">
        <f>'[2]SD 4. Assets (RAB)'!AK31</f>
        <v>-18495.27562038269</v>
      </c>
      <c r="AC56" s="1">
        <f>'[2]SD 4. Assets (RAB)'!AL31</f>
        <v>-35461.115070980406</v>
      </c>
      <c r="AD56" s="1">
        <f>'[2]SD 4. Assets (RAB)'!AM31</f>
        <v>-26879.780911595491</v>
      </c>
      <c r="AE56" s="14"/>
      <c r="AG56" s="1">
        <f>'[2]SD 4. Assets (RAB)'!AE55</f>
        <v>-2338.775216059631</v>
      </c>
      <c r="AH56" s="1">
        <f>'[2]SD 4. Assets (RAB)'!AF55</f>
        <v>-2223.5957692640904</v>
      </c>
      <c r="AI56" s="1">
        <f>'[2]SD 4. Assets (RAB)'!AG55</f>
        <v>-3984.6477744966951</v>
      </c>
      <c r="AJ56" s="1">
        <f>'[2]SD 4. Assets (RAB)'!AH55</f>
        <v>-3359.8751997033442</v>
      </c>
      <c r="AK56" s="1">
        <f>'[2]SD 4. Assets (RAB)'!AI55</f>
        <v>-5670.382249057172</v>
      </c>
      <c r="AL56" s="1">
        <f>'[2]SD 4. Assets (RAB)'!AJ55</f>
        <v>-4536.5474027000182</v>
      </c>
      <c r="AM56" s="1">
        <f>'[2]SD 4. Assets (RAB)'!AK55</f>
        <v>-3188.9167645004663</v>
      </c>
      <c r="AN56" s="1">
        <f>'[2]SD 4. Assets (RAB)'!AL55</f>
        <v>-3914.0311764876042</v>
      </c>
      <c r="AO56" s="1">
        <v>-3914.0311764876042</v>
      </c>
      <c r="AP56" s="14"/>
      <c r="AR56" s="1">
        <f>'[2]SD 4. Assets (RAB)'!AE39+'[2]SD 4. Assets (RAB)'!AE63</f>
        <v>-7465.4508407348312</v>
      </c>
      <c r="AS56" s="1">
        <f>'[2]SD 4. Assets (RAB)'!AF39+'[2]SD 4. Assets (RAB)'!AF63</f>
        <v>-221.84453430097346</v>
      </c>
      <c r="AT56" s="1">
        <f>'[2]SD 4. Assets (RAB)'!AG39+'[2]SD 4. Assets (RAB)'!AG63</f>
        <v>-13772.339678159586</v>
      </c>
      <c r="AU56" s="1">
        <f>'[2]SD 4. Assets (RAB)'!AH39+'[2]SD 4. Assets (RAB)'!AH63</f>
        <v>11831.708672058143</v>
      </c>
      <c r="AV56" s="1">
        <f>'[2]SD 4. Assets (RAB)'!AI39+'[2]SD 4. Assets (RAB)'!AI63</f>
        <v>-36552.367739235546</v>
      </c>
      <c r="AW56" s="1">
        <f>'[2]SD 4. Assets (RAB)'!AJ39+'[2]SD 4. Assets (RAB)'!AJ63</f>
        <v>-11748.069155808123</v>
      </c>
      <c r="AX56" s="1">
        <f>'[2]SD 4. Assets (RAB)'!AK39+'[2]SD 4. Assets (RAB)'!AK63</f>
        <v>695.70726778446078</v>
      </c>
      <c r="AY56" s="1">
        <f>'[2]SD 4. Assets (RAB)'!AL39+'[2]SD 4. Assets (RAB)'!AL63</f>
        <v>-34138.245158390513</v>
      </c>
      <c r="AZ56" s="1">
        <f>'[2]SD 4. Assets (RAB)'!AM39+'[2]SD 4. Assets (RAB)'!AM63</f>
        <v>-14503.97959345621</v>
      </c>
      <c r="BA56" s="14"/>
      <c r="BC56" s="1">
        <f>'[2]SD 4. Assets (RAB)'!AE85+'[2]SD 4. Assets (RAB)'!AE93</f>
        <v>-40848.823747429218</v>
      </c>
      <c r="BD56" s="1">
        <f>'[2]SD 4. Assets (RAB)'!AF85+'[2]SD 4. Assets (RAB)'!AF93</f>
        <v>-41847.388196493448</v>
      </c>
      <c r="BE56" s="1">
        <f>'[2]SD 4. Assets (RAB)'!AG85+'[2]SD 4. Assets (RAB)'!AG93</f>
        <v>-50381.792285046278</v>
      </c>
      <c r="BF56" s="1">
        <f>'[2]SD 4. Assets (RAB)'!AH85+'[2]SD 4. Assets (RAB)'!AH93</f>
        <v>-47108.142984518316</v>
      </c>
      <c r="BG56" s="1">
        <f>'[2]SD 4. Assets (RAB)'!AI85+'[2]SD 4. Assets (RAB)'!AI93</f>
        <v>-68720.478481075173</v>
      </c>
      <c r="BH56" s="1">
        <f>'[2]SD 4. Assets (RAB)'!AJ85+'[2]SD 4. Assets (RAB)'!AJ93</f>
        <v>-53499.804986006762</v>
      </c>
      <c r="BI56" s="1">
        <f>'[2]SD 4. Assets (RAB)'!AK85+'[2]SD 4. Assets (RAB)'!AK93</f>
        <v>-53217.418106340425</v>
      </c>
      <c r="BJ56" s="1">
        <f>'[2]SD 4. Assets (RAB)'!AL85+'[2]SD 4. Assets (RAB)'!AL93</f>
        <v>-53609.467805819382</v>
      </c>
      <c r="BK56" s="1">
        <f>'[2]SD 4. Assets (RAB)'!AM85+'[2]SD 4. Assets (RAB)'!AM93</f>
        <v>-44586.396445714505</v>
      </c>
    </row>
    <row r="57" spans="1:63" x14ac:dyDescent="0.25">
      <c r="A57" s="21" t="s">
        <v>72</v>
      </c>
      <c r="B57" s="1">
        <f>'[2]SD 4. Assets (RAB)'!AE24</f>
        <v>39494.624952601356</v>
      </c>
      <c r="C57" s="1">
        <f>'[2]SD 4. Assets (RAB)'!AF24</f>
        <v>50766.183159156244</v>
      </c>
      <c r="D57" s="1">
        <f>'[2]SD 4. Assets (RAB)'!AG24</f>
        <v>56189.591763537457</v>
      </c>
      <c r="E57" s="1">
        <f>'[2]SD 4. Assets (RAB)'!AH24</f>
        <v>63806.562685809724</v>
      </c>
      <c r="F57" s="1">
        <f>'[2]SD 4. Assets (RAB)'!AI24</f>
        <v>81975.641818800854</v>
      </c>
      <c r="G57" s="1">
        <f>'[2]SD 4. Assets (RAB)'!AJ24</f>
        <v>83276.459049807803</v>
      </c>
      <c r="H57" s="1">
        <f>'[2]SD 4. Assets (RAB)'!AK24</f>
        <v>114143.71384806854</v>
      </c>
      <c r="I57" s="1">
        <f>'[2]SD 4. Assets (RAB)'!AL24</f>
        <v>155918.58856313137</v>
      </c>
      <c r="J57" s="1">
        <f>'[2]SD 4. Assets (RAB)'!AM24</f>
        <v>136628.66610813714</v>
      </c>
      <c r="L57" s="1">
        <f>'[2]SD 4. Assets (RAB)'!AE48+IF('[2]SD 4. Assets (RAB)'!AE70="",0,'[2]SD 4. Assets (RAB)'!AE70)</f>
        <v>12624.205534111499</v>
      </c>
      <c r="M57" s="1">
        <f>'[2]SD 4. Assets (RAB)'!AF48+IF('[2]SD 4. Assets (RAB)'!AF70="",0,'[2]SD 4. Assets (RAB)'!AF70)</f>
        <v>23685.630571345693</v>
      </c>
      <c r="N57" s="1">
        <f>'[2]SD 4. Assets (RAB)'!AG48+IF('[2]SD 4. Assets (RAB)'!AG70="",0,'[2]SD 4. Assets (RAB)'!AG70)</f>
        <v>27301.424419380466</v>
      </c>
      <c r="O57" s="1">
        <f>'[2]SD 4. Assets (RAB)'!AH48+IF('[2]SD 4. Assets (RAB)'!AH70="",0,'[2]SD 4. Assets (RAB)'!AH70)</f>
        <v>13121.622486897186</v>
      </c>
      <c r="P57" s="1">
        <f>'[2]SD 4. Assets (RAB)'!AI48+IF('[2]SD 4. Assets (RAB)'!AI70="",0,'[2]SD 4. Assets (RAB)'!AI70)</f>
        <v>11647.574856033323</v>
      </c>
      <c r="Q57" s="1">
        <f>'[2]SD 4. Assets (RAB)'!AJ48+IF('[2]SD 4. Assets (RAB)'!AJ70="",0,'[2]SD 4. Assets (RAB)'!AJ70)</f>
        <v>9931.798981298145</v>
      </c>
      <c r="R57" s="1">
        <f>'[2]SD 4. Assets (RAB)'!AK48+IF('[2]SD 4. Assets (RAB)'!AK70="",0,'[2]SD 4. Assets (RAB)'!AK70)</f>
        <v>18376.986407345354</v>
      </c>
      <c r="S57" s="1">
        <f>'[2]SD 4. Assets (RAB)'!AL48+IF('[2]SD 4. Assets (RAB)'!AL70="",0,'[2]SD 4. Assets (RAB)'!AL70)</f>
        <v>18848.827000504625</v>
      </c>
      <c r="T57" s="1">
        <f>'[2]SD 4. Assets (RAB)'!AM48+IF('[2]SD 4. Assets (RAB)'!AM70="",0,'[2]SD 4. Assets (RAB)'!AM70)</f>
        <v>35447.213970318509</v>
      </c>
      <c r="V57" s="1">
        <f>'[2]SD 4. Assets (RAB)'!AE32</f>
        <v>43972.424588245311</v>
      </c>
      <c r="W57" s="1">
        <f>'[2]SD 4. Assets (RAB)'!AF32</f>
        <v>42332.368728420617</v>
      </c>
      <c r="X57" s="1">
        <f>'[2]SD 4. Assets (RAB)'!AG32</f>
        <v>41915.247496568845</v>
      </c>
      <c r="Y57" s="1">
        <f>'[2]SD 4. Assets (RAB)'!AH32</f>
        <v>45667.865531780764</v>
      </c>
      <c r="Z57" s="1">
        <f>'[2]SD 4. Assets (RAB)'!AI32</f>
        <v>47945.597066061302</v>
      </c>
      <c r="AA57" s="1">
        <f>'[2]SD 4. Assets (RAB)'!AJ32</f>
        <v>49184.737187261097</v>
      </c>
      <c r="AB57" s="1">
        <f>'[2]SD 4. Assets (RAB)'!AK32</f>
        <v>48750.240239786064</v>
      </c>
      <c r="AC57" s="1">
        <f>'[2]SD 4. Assets (RAB)'!AL32</f>
        <v>51161.29301464506</v>
      </c>
      <c r="AD57" s="1">
        <f>'[2]SD 4. Assets (RAB)'!AM32</f>
        <v>54606.819026626639</v>
      </c>
      <c r="AE57" s="14"/>
      <c r="AG57" s="1">
        <f>'[2]SD 4. Assets (RAB)'!AE56</f>
        <v>1858.2180282340082</v>
      </c>
      <c r="AH57" s="1">
        <f>'[2]SD 4. Assets (RAB)'!AF56</f>
        <v>306.33395960093446</v>
      </c>
      <c r="AI57" s="1">
        <f>'[2]SD 4. Assets (RAB)'!AG56</f>
        <v>15.910116084147997</v>
      </c>
      <c r="AJ57" s="1">
        <f>'[2]SD 4. Assets (RAB)'!AH56</f>
        <v>9.3303774438986107</v>
      </c>
      <c r="AK57" s="1">
        <f>'[2]SD 4. Assets (RAB)'!AI56</f>
        <v>7.0267708655804668</v>
      </c>
      <c r="AL57" s="1">
        <f>'[2]SD 4. Assets (RAB)'!AJ56</f>
        <v>0</v>
      </c>
      <c r="AM57" s="1">
        <f>'[2]SD 4. Assets (RAB)'!AK56</f>
        <v>6.0402596961203887</v>
      </c>
      <c r="AN57" s="1">
        <f>'[2]SD 4. Assets (RAB)'!AL56</f>
        <v>0</v>
      </c>
      <c r="AO57" s="1">
        <v>0</v>
      </c>
      <c r="AP57" s="14"/>
      <c r="AR57" s="1">
        <f>'[2]SD 4. Assets (RAB)'!AE40+'[2]SD 4. Assets (RAB)'!AE64</f>
        <v>150906.77223084128</v>
      </c>
      <c r="AS57" s="1">
        <f>'[2]SD 4. Assets (RAB)'!AF40+'[2]SD 4. Assets (RAB)'!AF64</f>
        <v>203443.03652402043</v>
      </c>
      <c r="AT57" s="1">
        <f>'[2]SD 4. Assets (RAB)'!AG40+'[2]SD 4. Assets (RAB)'!AG64</f>
        <v>174196.24194499184</v>
      </c>
      <c r="AU57" s="1">
        <f>'[2]SD 4. Assets (RAB)'!AH40+'[2]SD 4. Assets (RAB)'!AH64</f>
        <v>276903.9067636847</v>
      </c>
      <c r="AV57" s="1">
        <f>'[2]SD 4. Assets (RAB)'!AI40+'[2]SD 4. Assets (RAB)'!AI64</f>
        <v>233426.36188914627</v>
      </c>
      <c r="AW57" s="1">
        <f>'[2]SD 4. Assets (RAB)'!AJ40+'[2]SD 4. Assets (RAB)'!AJ64</f>
        <v>284867.75251133344</v>
      </c>
      <c r="AX57" s="1">
        <f>'[2]SD 4. Assets (RAB)'!AK40+'[2]SD 4. Assets (RAB)'!AK64</f>
        <v>400668.72668836481</v>
      </c>
      <c r="AY57" s="1">
        <f>'[2]SD 4. Assets (RAB)'!AL40+'[2]SD 4. Assets (RAB)'!AL64</f>
        <v>320563.58149964159</v>
      </c>
      <c r="AZ57" s="1">
        <f>'[2]SD 4. Assets (RAB)'!AM40+'[2]SD 4. Assets (RAB)'!AM64</f>
        <v>188250.90080007783</v>
      </c>
      <c r="BA57" s="14"/>
      <c r="BC57" s="1">
        <f>'[2]SD 4. Assets (RAB)'!AE86+'[2]SD 4. Assets (RAB)'!AE94</f>
        <v>87539.644492097999</v>
      </c>
      <c r="BD57" s="1">
        <f>'[2]SD 4. Assets (RAB)'!AF86+'[2]SD 4. Assets (RAB)'!AF94</f>
        <v>59594.888774246589</v>
      </c>
      <c r="BE57" s="1">
        <f>'[2]SD 4. Assets (RAB)'!AG86+'[2]SD 4. Assets (RAB)'!AG94</f>
        <v>74064.810696414526</v>
      </c>
      <c r="BF57" s="1">
        <f>'[2]SD 4. Assets (RAB)'!AH86+'[2]SD 4. Assets (RAB)'!AH94</f>
        <v>64527.79172446944</v>
      </c>
      <c r="BG57" s="1">
        <f>'[2]SD 4. Assets (RAB)'!AI86+'[2]SD 4. Assets (RAB)'!AI94</f>
        <v>45843.264765401713</v>
      </c>
      <c r="BH57" s="1">
        <f>'[2]SD 4. Assets (RAB)'!AJ86+'[2]SD 4. Assets (RAB)'!AJ94</f>
        <v>79288.938461381942</v>
      </c>
      <c r="BI57" s="1">
        <f>'[2]SD 4. Assets (RAB)'!AK86+'[2]SD 4. Assets (RAB)'!AK94</f>
        <v>62757.99205714502</v>
      </c>
      <c r="BJ57" s="1">
        <f>'[2]SD 4. Assets (RAB)'!AL86+'[2]SD 4. Assets (RAB)'!AL94</f>
        <v>41623.8922417539</v>
      </c>
      <c r="BK57" s="1">
        <f>'[2]SD 4. Assets (RAB)'!AM86+'[2]SD 4. Assets (RAB)'!AM94</f>
        <v>39669.194048290025</v>
      </c>
    </row>
    <row r="58" spans="1:63" x14ac:dyDescent="0.25">
      <c r="A58" s="21" t="s">
        <v>73</v>
      </c>
      <c r="B58" s="1">
        <f>'[2]SD 4. Assets (RAB)'!AE25</f>
        <v>0</v>
      </c>
      <c r="C58" s="1">
        <f>'[2]SD 4. Assets (RAB)'!AF25</f>
        <v>0</v>
      </c>
      <c r="D58" s="1">
        <f>'[2]SD 4. Assets (RAB)'!AG25</f>
        <v>0</v>
      </c>
      <c r="E58" s="1">
        <f>'[2]SD 4. Assets (RAB)'!AH25</f>
        <v>0</v>
      </c>
      <c r="F58" s="1">
        <f>'[2]SD 4. Assets (RAB)'!AI25</f>
        <v>0</v>
      </c>
      <c r="G58" s="1">
        <f>'[2]SD 4. Assets (RAB)'!AJ25</f>
        <v>0</v>
      </c>
      <c r="H58" s="1">
        <f>'[2]SD 4. Assets (RAB)'!AK25</f>
        <v>0</v>
      </c>
      <c r="I58" s="1">
        <f>'[2]SD 4. Assets (RAB)'!AL25</f>
        <v>0</v>
      </c>
      <c r="J58" s="1">
        <f>'[2]SD 4. Assets (RAB)'!AM25</f>
        <v>0</v>
      </c>
      <c r="L58" s="1">
        <f>'[2]SD 4. Assets (RAB)'!AE49+IF('[2]SD 4. Assets (RAB)'!AE71="",0,'[2]SD 4. Assets (RAB)'!AE71)</f>
        <v>0</v>
      </c>
      <c r="M58" s="1">
        <f>'[2]SD 4. Assets (RAB)'!AF49+IF('[2]SD 4. Assets (RAB)'!AF71="",0,'[2]SD 4. Assets (RAB)'!AF71)</f>
        <v>0</v>
      </c>
      <c r="N58" s="1">
        <f>'[2]SD 4. Assets (RAB)'!AG49+IF('[2]SD 4. Assets (RAB)'!AG71="",0,'[2]SD 4. Assets (RAB)'!AG71)</f>
        <v>0</v>
      </c>
      <c r="O58" s="1">
        <f>'[2]SD 4. Assets (RAB)'!AH49+IF('[2]SD 4. Assets (RAB)'!AH71="",0,'[2]SD 4. Assets (RAB)'!AH71)</f>
        <v>0</v>
      </c>
      <c r="P58" s="1">
        <f>'[2]SD 4. Assets (RAB)'!AI49+IF('[2]SD 4. Assets (RAB)'!AI71="",0,'[2]SD 4. Assets (RAB)'!AI71)</f>
        <v>0</v>
      </c>
      <c r="Q58" s="1">
        <f>'[2]SD 4. Assets (RAB)'!AJ49+IF('[2]SD 4. Assets (RAB)'!AJ71="",0,'[2]SD 4. Assets (RAB)'!AJ71)</f>
        <v>-2564.7356185501631</v>
      </c>
      <c r="R58" s="1">
        <f>'[2]SD 4. Assets (RAB)'!AK49+IF('[2]SD 4. Assets (RAB)'!AK71="",0,'[2]SD 4. Assets (RAB)'!AK71)</f>
        <v>-9.3864554274695227</v>
      </c>
      <c r="S58" s="1">
        <f>'[2]SD 4. Assets (RAB)'!AL49+IF('[2]SD 4. Assets (RAB)'!AL71="",0,'[2]SD 4. Assets (RAB)'!AL71)</f>
        <v>-4288.029973263966</v>
      </c>
      <c r="T58" s="1">
        <f>'[2]SD 4. Assets (RAB)'!AM49+IF('[2]SD 4. Assets (RAB)'!AM71="",0,'[2]SD 4. Assets (RAB)'!AM71)</f>
        <v>0</v>
      </c>
      <c r="V58" s="1">
        <f>'[2]SD 4. Assets (RAB)'!AE33</f>
        <v>0</v>
      </c>
      <c r="W58" s="1">
        <f>'[2]SD 4. Assets (RAB)'!AF33</f>
        <v>0</v>
      </c>
      <c r="X58" s="1">
        <f>'[2]SD 4. Assets (RAB)'!AG33</f>
        <v>0</v>
      </c>
      <c r="Y58" s="1">
        <f>'[2]SD 4. Assets (RAB)'!AH33</f>
        <v>0</v>
      </c>
      <c r="Z58" s="1">
        <f>'[2]SD 4. Assets (RAB)'!AI33</f>
        <v>0</v>
      </c>
      <c r="AA58" s="1">
        <f>'[2]SD 4. Assets (RAB)'!AJ33</f>
        <v>0</v>
      </c>
      <c r="AB58" s="1">
        <f>'[2]SD 4. Assets (RAB)'!AK33</f>
        <v>-37.714234610233063</v>
      </c>
      <c r="AC58" s="1">
        <f>'[2]SD 4. Assets (RAB)'!AL33</f>
        <v>0</v>
      </c>
      <c r="AD58" s="1">
        <f>'[2]SD 4. Assets (RAB)'!AM33</f>
        <v>0</v>
      </c>
      <c r="AE58" s="14"/>
      <c r="AG58" s="1">
        <f>'[2]SD 4. Assets (RAB)'!AE57</f>
        <v>0</v>
      </c>
      <c r="AH58" s="1">
        <f>'[2]SD 4. Assets (RAB)'!AF57</f>
        <v>0</v>
      </c>
      <c r="AI58" s="1">
        <f>'[2]SD 4. Assets (RAB)'!AG57</f>
        <v>0</v>
      </c>
      <c r="AJ58" s="1">
        <f>'[2]SD 4. Assets (RAB)'!AH57</f>
        <v>0</v>
      </c>
      <c r="AK58" s="1">
        <f>'[2]SD 4. Assets (RAB)'!AI57</f>
        <v>0</v>
      </c>
      <c r="AL58" s="1">
        <f>'[2]SD 4. Assets (RAB)'!AJ57</f>
        <v>0</v>
      </c>
      <c r="AM58" s="1">
        <f>'[2]SD 4. Assets (RAB)'!AK57</f>
        <v>0</v>
      </c>
      <c r="AN58" s="1">
        <f>'[2]SD 4. Assets (RAB)'!AL57</f>
        <v>0</v>
      </c>
      <c r="AO58" s="1">
        <v>0</v>
      </c>
      <c r="AP58" s="14"/>
      <c r="AR58" s="1">
        <f>'[2]SD 4. Assets (RAB)'!AE41+'[2]SD 4. Assets (RAB)'!AE65</f>
        <v>-1808.7749189284441</v>
      </c>
      <c r="AS58" s="1">
        <f>'[2]SD 4. Assets (RAB)'!AF41+'[2]SD 4. Assets (RAB)'!AF65</f>
        <v>-2572.7946508785853</v>
      </c>
      <c r="AT58" s="1">
        <f>'[2]SD 4. Assets (RAB)'!AG41+'[2]SD 4. Assets (RAB)'!AG65</f>
        <v>-2559.5584425283319</v>
      </c>
      <c r="AU58" s="1">
        <f>'[2]SD 4. Assets (RAB)'!AH41+'[2]SD 4. Assets (RAB)'!AH65</f>
        <v>-2159.4110139335371</v>
      </c>
      <c r="AV58" s="1">
        <f>'[2]SD 4. Assets (RAB)'!AI41+'[2]SD 4. Assets (RAB)'!AI65</f>
        <v>-2363.8984148949994</v>
      </c>
      <c r="AW58" s="1">
        <f>'[2]SD 4. Assets (RAB)'!AJ41+'[2]SD 4. Assets (RAB)'!AJ65</f>
        <v>-875.71777155220616</v>
      </c>
      <c r="AX58" s="1">
        <f>'[2]SD 4. Assets (RAB)'!AK41+'[2]SD 4. Assets (RAB)'!AK65</f>
        <v>-973.22232691657109</v>
      </c>
      <c r="AY58" s="1">
        <f>'[2]SD 4. Assets (RAB)'!AL41+'[2]SD 4. Assets (RAB)'!AL65</f>
        <v>-1643.4042092085228</v>
      </c>
      <c r="AZ58" s="1">
        <f>'[2]SD 4. Assets (RAB)'!AM41+'[2]SD 4. Assets (RAB)'!AM65</f>
        <v>-1360.149397549518</v>
      </c>
      <c r="BA58" s="14"/>
      <c r="BC58" s="1">
        <f>'[2]SD 4. Assets (RAB)'!AE87+'[2]SD 4. Assets (RAB)'!AE95</f>
        <v>-8604.2968373243421</v>
      </c>
      <c r="BD58" s="1">
        <f>'[2]SD 4. Assets (RAB)'!AF87+'[2]SD 4. Assets (RAB)'!AF95</f>
        <v>-7460.1133619768552</v>
      </c>
      <c r="BE58" s="1">
        <f>'[2]SD 4. Assets (RAB)'!AG87+'[2]SD 4. Assets (RAB)'!AG95</f>
        <v>-9780.6553993999732</v>
      </c>
      <c r="BF58" s="1">
        <f>'[2]SD 4. Assets (RAB)'!AH87+'[2]SD 4. Assets (RAB)'!AH95</f>
        <v>-5534.1029641665064</v>
      </c>
      <c r="BG58" s="1">
        <f>'[2]SD 4. Assets (RAB)'!AI87+'[2]SD 4. Assets (RAB)'!AI95</f>
        <v>-2259.6240929600749</v>
      </c>
      <c r="BH58" s="1">
        <f>'[2]SD 4. Assets (RAB)'!AJ87+'[2]SD 4. Assets (RAB)'!AJ95</f>
        <v>-2205.0888186913835</v>
      </c>
      <c r="BI58" s="1">
        <f>'[2]SD 4. Assets (RAB)'!AK87+'[2]SD 4. Assets (RAB)'!AK95</f>
        <v>-2934.7626008263342</v>
      </c>
      <c r="BJ58" s="1">
        <f>'[2]SD 4. Assets (RAB)'!AL87+'[2]SD 4. Assets (RAB)'!AL95</f>
        <v>-4719.0595339589754</v>
      </c>
      <c r="BK58" s="1">
        <f>'[2]SD 4. Assets (RAB)'!AM87+'[2]SD 4. Assets (RAB)'!AM95</f>
        <v>-1822.6530558598456</v>
      </c>
    </row>
    <row r="59" spans="1:63" x14ac:dyDescent="0.25">
      <c r="A59" s="21" t="s">
        <v>74</v>
      </c>
      <c r="B59" s="1">
        <f>'[2]SD 4. Assets (RAB)'!AE26</f>
        <v>323981.43253080535</v>
      </c>
      <c r="C59" s="1">
        <f>'[2]SD 4. Assets (RAB)'!AF26</f>
        <v>364679.79106248164</v>
      </c>
      <c r="D59" s="1">
        <f>'[2]SD 4. Assets (RAB)'!AG26</f>
        <v>405274.06207983819</v>
      </c>
      <c r="E59" s="1">
        <f>'[2]SD 4. Assets (RAB)'!AH26</f>
        <v>460620.69084621198</v>
      </c>
      <c r="F59" s="1">
        <f>'[2]SD 4. Assets (RAB)'!AI26</f>
        <v>519713.5693966765</v>
      </c>
      <c r="G59" s="1">
        <f>'[2]SD 4. Assets (RAB)'!AJ26</f>
        <v>590554.4783189497</v>
      </c>
      <c r="H59" s="1">
        <f>'[2]SD 4. Assets (RAB)'!AK26</f>
        <v>702143.49771001807</v>
      </c>
      <c r="I59" s="1">
        <f>'[2]SD 4. Assets (RAB)'!AL26</f>
        <v>846288.45657045953</v>
      </c>
      <c r="J59" s="1">
        <f>'[2]SD 4. Assets (RAB)'!AM26</f>
        <v>979108.88420557231</v>
      </c>
      <c r="L59" s="1">
        <f>'[2]SD 4. Assets (RAB)'!AE50+IF('[2]SD 4. Assets (RAB)'!AE72="",0,'[2]SD 4. Assets (RAB)'!AE72)</f>
        <v>123670.02576976313</v>
      </c>
      <c r="M59" s="1">
        <f>'[2]SD 4. Assets (RAB)'!AF50+IF('[2]SD 4. Assets (RAB)'!AF72="",0,'[2]SD 4. Assets (RAB)'!AF72)</f>
        <v>144124.43414426901</v>
      </c>
      <c r="N59" s="1">
        <f>'[2]SD 4. Assets (RAB)'!AG50+IF('[2]SD 4. Assets (RAB)'!AG72="",0,'[2]SD 4. Assets (RAB)'!AG72)</f>
        <v>166648.03366500494</v>
      </c>
      <c r="O59" s="1">
        <f>'[2]SD 4. Assets (RAB)'!AH50+IF('[2]SD 4. Assets (RAB)'!AH72="",0,'[2]SD 4. Assets (RAB)'!AH72)</f>
        <v>177689.33971603727</v>
      </c>
      <c r="P59" s="1">
        <f>'[2]SD 4. Assets (RAB)'!AI50+IF('[2]SD 4. Assets (RAB)'!AI72="",0,'[2]SD 4. Assets (RAB)'!AI72)</f>
        <v>181648.87613293322</v>
      </c>
      <c r="Q59" s="1">
        <f>'[2]SD 4. Assets (RAB)'!AJ50+IF('[2]SD 4. Assets (RAB)'!AJ72="",0,'[2]SD 4. Assets (RAB)'!AJ72)</f>
        <v>184464.00086692991</v>
      </c>
      <c r="R59" s="1">
        <f>'[2]SD 4. Assets (RAB)'!AK50+IF('[2]SD 4. Assets (RAB)'!AK72="",0,'[2]SD 4. Assets (RAB)'!AK72)</f>
        <v>202070.92168069704</v>
      </c>
      <c r="S59" s="1">
        <f>'[2]SD 4. Assets (RAB)'!AL50+IF('[2]SD 4. Assets (RAB)'!AL72="",0,'[2]SD 4. Assets (RAB)'!AL72)</f>
        <v>212888.6008046878</v>
      </c>
      <c r="T59" s="1">
        <f>'[2]SD 4. Assets (RAB)'!AM50+IF('[2]SD 4. Assets (RAB)'!AM72="",0,'[2]SD 4. Assets (RAB)'!AM72)</f>
        <v>244079.61879219039</v>
      </c>
      <c r="V59" s="1">
        <f>'[2]SD 4. Assets (RAB)'!AE34</f>
        <v>769899.6932256833</v>
      </c>
      <c r="W59" s="1">
        <f>'[2]SD 4. Assets (RAB)'!AF34</f>
        <v>813427.55873996881</v>
      </c>
      <c r="X59" s="1">
        <f>'[2]SD 4. Assets (RAB)'!AG34</f>
        <v>844928.6520887306</v>
      </c>
      <c r="Y59" s="1">
        <f>'[2]SD 4. Assets (RAB)'!AH34</f>
        <v>895780.74489444378</v>
      </c>
      <c r="Z59" s="1">
        <f>'[2]SD 4. Assets (RAB)'!AI34</f>
        <v>922684.79663238465</v>
      </c>
      <c r="AA59" s="1">
        <f>'[2]SD 4. Assets (RAB)'!AJ34</f>
        <v>959412.60388460185</v>
      </c>
      <c r="AB59" s="1">
        <f>'[2]SD 4. Assets (RAB)'!AK34</f>
        <v>989629.854269395</v>
      </c>
      <c r="AC59" s="1">
        <f>'[2]SD 4. Assets (RAB)'!AL34</f>
        <v>1005330.0322130597</v>
      </c>
      <c r="AD59" s="1">
        <f>'[2]SD 4. Assets (RAB)'!AM34</f>
        <v>1033057.0703280908</v>
      </c>
      <c r="AE59" s="14"/>
      <c r="AG59" s="1">
        <f>'[2]SD 4. Assets (RAB)'!AE58</f>
        <v>54799.926358112694</v>
      </c>
      <c r="AH59" s="1">
        <f>'[2]SD 4. Assets (RAB)'!AF58</f>
        <v>52882.664548449538</v>
      </c>
      <c r="AI59" s="1">
        <f>'[2]SD 4. Assets (RAB)'!AG58</f>
        <v>48913.926890036986</v>
      </c>
      <c r="AJ59" s="1">
        <f>'[2]SD 4. Assets (RAB)'!AH58</f>
        <v>45563.382067777537</v>
      </c>
      <c r="AK59" s="1">
        <f>'[2]SD 4. Assets (RAB)'!AI58</f>
        <v>39900.026589585948</v>
      </c>
      <c r="AL59" s="1">
        <f>'[2]SD 4. Assets (RAB)'!AJ58</f>
        <v>35363.479186885932</v>
      </c>
      <c r="AM59" s="1">
        <f>'[2]SD 4. Assets (RAB)'!AK58</f>
        <v>32180.602682081586</v>
      </c>
      <c r="AN59" s="1">
        <f>'[2]SD 4. Assets (RAB)'!AL58</f>
        <v>28266.57150559398</v>
      </c>
      <c r="AO59" s="1">
        <v>28266.57150559398</v>
      </c>
      <c r="AP59" s="14"/>
      <c r="AR59" s="1">
        <f>'[2]SD 4. Assets (RAB)'!AE42+'[2]SD 4. Assets (RAB)'!AE66</f>
        <v>1100941.6461499734</v>
      </c>
      <c r="AS59" s="1">
        <f>'[2]SD 4. Assets (RAB)'!AF42+'[2]SD 4. Assets (RAB)'!AF66</f>
        <v>1301590.043488814</v>
      </c>
      <c r="AT59" s="1">
        <f>'[2]SD 4. Assets (RAB)'!AG42+'[2]SD 4. Assets (RAB)'!AG66</f>
        <v>1459454.3873131182</v>
      </c>
      <c r="AU59" s="1">
        <f>'[2]SD 4. Assets (RAB)'!AH42+'[2]SD 4. Assets (RAB)'!AH66</f>
        <v>1746030.5917349274</v>
      </c>
      <c r="AV59" s="1">
        <f>'[2]SD 4. Assets (RAB)'!AI42+'[2]SD 4. Assets (RAB)'!AI66</f>
        <v>1940540.687469943</v>
      </c>
      <c r="AW59" s="1">
        <f>'[2]SD 4. Assets (RAB)'!AJ42+'[2]SD 4. Assets (RAB)'!AJ66</f>
        <v>2212784.6530539161</v>
      </c>
      <c r="AX59" s="1">
        <f>'[2]SD 4. Assets (RAB)'!AK42+'[2]SD 4. Assets (RAB)'!AK66</f>
        <v>2613175.8646831489</v>
      </c>
      <c r="AY59" s="1">
        <f>'[2]SD 4. Assets (RAB)'!AL42+'[2]SD 4. Assets (RAB)'!AL66</f>
        <v>2897957.7968151914</v>
      </c>
      <c r="AZ59" s="1">
        <f>'[2]SD 4. Assets (RAB)'!AM42+'[2]SD 4. Assets (RAB)'!AM66</f>
        <v>3070344.5686242636</v>
      </c>
      <c r="BA59" s="14"/>
      <c r="BC59" s="1">
        <f>'[2]SD 4. Assets (RAB)'!AE88+'[2]SD 4. Assets (RAB)'!AE96</f>
        <v>264011.17170369963</v>
      </c>
      <c r="BD59" s="1">
        <f>'[2]SD 4. Assets (RAB)'!AF88+'[2]SD 4. Assets (RAB)'!AF96</f>
        <v>274298.55891947594</v>
      </c>
      <c r="BE59" s="1">
        <f>'[2]SD 4. Assets (RAB)'!AG88+'[2]SD 4. Assets (RAB)'!AG96</f>
        <v>288200.9219314442</v>
      </c>
      <c r="BF59" s="1">
        <f>'[2]SD 4. Assets (RAB)'!AH88+'[2]SD 4. Assets (RAB)'!AH96</f>
        <v>300086.46770722885</v>
      </c>
      <c r="BG59" s="1">
        <f>'[2]SD 4. Assets (RAB)'!AI88+'[2]SD 4. Assets (RAB)'!AI96</f>
        <v>274949.62989859527</v>
      </c>
      <c r="BH59" s="1">
        <f>'[2]SD 4. Assets (RAB)'!AJ88+'[2]SD 4. Assets (RAB)'!AJ96</f>
        <v>298533.67455527908</v>
      </c>
      <c r="BI59" s="1">
        <f>'[2]SD 4. Assets (RAB)'!AK88+'[2]SD 4. Assets (RAB)'!AK96</f>
        <v>305139.4859052574</v>
      </c>
      <c r="BJ59" s="1">
        <f>'[2]SD 4. Assets (RAB)'!AL88+'[2]SD 4. Assets (RAB)'!AL96</f>
        <v>288434.8508072329</v>
      </c>
      <c r="BK59" s="1">
        <f>'[2]SD 4. Assets (RAB)'!AM88+'[2]SD 4. Assets (RAB)'!AM96</f>
        <v>281694.99535394856</v>
      </c>
    </row>
    <row r="60" spans="1:63" x14ac:dyDescent="0.25">
      <c r="I60" s="49"/>
      <c r="S60" s="49"/>
      <c r="AC60" s="49"/>
      <c r="AN60" s="49"/>
    </row>
    <row r="61" spans="1:63" x14ac:dyDescent="0.25">
      <c r="A61" t="s">
        <v>79</v>
      </c>
      <c r="B61" s="1">
        <f>'[2]SD 3. Opex'!AE10</f>
        <v>156824.91789216295</v>
      </c>
      <c r="C61" s="1">
        <f>'[2]SD 3. Opex'!AF10</f>
        <v>176841.3944329306</v>
      </c>
      <c r="D61" s="1">
        <f>'[2]SD 3. Opex'!AG10</f>
        <v>224408.06001672792</v>
      </c>
      <c r="E61" s="1">
        <f>'[2]SD 3. Opex'!AH10</f>
        <v>214131.3002650959</v>
      </c>
      <c r="F61" s="1">
        <f>'[2]SD 3. Opex'!AI10</f>
        <v>210431.13798086444</v>
      </c>
      <c r="G61" s="1">
        <f>'[2]SD 3. Opex'!AJ10</f>
        <v>229554.29065953355</v>
      </c>
      <c r="H61" s="1">
        <f>'[2]SD 3. Opex'!AK10</f>
        <v>240838.12724750844</v>
      </c>
      <c r="I61" s="1">
        <f>'[2]SD 3. Opex'!AL10</f>
        <v>222645.27398422692</v>
      </c>
      <c r="J61" s="1">
        <f>'[2]SD 3. Opex'!AM10</f>
        <v>258321.99304766822</v>
      </c>
      <c r="S61" s="49"/>
      <c r="AN61" s="49"/>
    </row>
    <row r="63" spans="1:63" x14ac:dyDescent="0.25">
      <c r="A63" s="4" t="s">
        <v>105</v>
      </c>
    </row>
    <row r="65" spans="1:63" x14ac:dyDescent="0.25">
      <c r="B65" t="s">
        <v>119</v>
      </c>
      <c r="L65" t="s">
        <v>120</v>
      </c>
      <c r="V65" t="s">
        <v>121</v>
      </c>
      <c r="AG65" t="s">
        <v>122</v>
      </c>
      <c r="AR65" t="s">
        <v>2</v>
      </c>
      <c r="BC65" t="s">
        <v>21</v>
      </c>
    </row>
    <row r="66" spans="1:63" x14ac:dyDescent="0.25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J66" s="3">
        <v>2014</v>
      </c>
      <c r="L66" s="3">
        <v>2006</v>
      </c>
      <c r="M66" s="3">
        <v>2007</v>
      </c>
      <c r="N66" s="3">
        <v>2008</v>
      </c>
      <c r="O66" s="3">
        <v>2009</v>
      </c>
      <c r="P66" s="3">
        <v>2010</v>
      </c>
      <c r="Q66" s="3">
        <v>2011</v>
      </c>
      <c r="R66" s="3">
        <v>2012</v>
      </c>
      <c r="S66" s="3">
        <v>2013</v>
      </c>
      <c r="T66" s="3">
        <v>2014</v>
      </c>
      <c r="V66" s="3">
        <v>2006</v>
      </c>
      <c r="W66" s="3">
        <v>2007</v>
      </c>
      <c r="X66" s="3">
        <v>2008</v>
      </c>
      <c r="Y66" s="3">
        <v>2009</v>
      </c>
      <c r="Z66" s="3">
        <v>2010</v>
      </c>
      <c r="AA66" s="3">
        <v>2011</v>
      </c>
      <c r="AB66" s="3">
        <v>2012</v>
      </c>
      <c r="AC66" s="3">
        <v>2013</v>
      </c>
      <c r="AD66" s="3">
        <v>2014</v>
      </c>
      <c r="AE66" s="33"/>
      <c r="AG66" s="3">
        <v>2006</v>
      </c>
      <c r="AH66" s="3">
        <v>2007</v>
      </c>
      <c r="AI66" s="3">
        <v>2008</v>
      </c>
      <c r="AJ66" s="3">
        <v>2009</v>
      </c>
      <c r="AK66" s="3">
        <v>2010</v>
      </c>
      <c r="AL66" s="3">
        <v>2011</v>
      </c>
      <c r="AM66" s="3">
        <v>2012</v>
      </c>
      <c r="AN66" s="3">
        <v>2013</v>
      </c>
      <c r="AO66" s="3">
        <v>2014</v>
      </c>
      <c r="AP66" s="33"/>
      <c r="AR66" s="3">
        <v>2006</v>
      </c>
      <c r="AS66" s="3">
        <v>2007</v>
      </c>
      <c r="AT66" s="3">
        <v>2008</v>
      </c>
      <c r="AU66" s="3">
        <v>2009</v>
      </c>
      <c r="AV66" s="3">
        <v>2010</v>
      </c>
      <c r="AW66" s="3">
        <v>2011</v>
      </c>
      <c r="AX66" s="3">
        <v>2012</v>
      </c>
      <c r="AY66" s="3">
        <v>2013</v>
      </c>
      <c r="AZ66" s="3">
        <v>2014</v>
      </c>
      <c r="BA66" s="33"/>
      <c r="BC66" s="3">
        <v>2006</v>
      </c>
      <c r="BD66" s="3">
        <v>2007</v>
      </c>
      <c r="BE66" s="3">
        <v>2008</v>
      </c>
      <c r="BF66" s="3">
        <v>2009</v>
      </c>
      <c r="BG66" s="3">
        <v>2010</v>
      </c>
      <c r="BH66" s="3">
        <v>2011</v>
      </c>
      <c r="BI66" s="3">
        <v>2012</v>
      </c>
      <c r="BJ66" s="3">
        <v>2013</v>
      </c>
      <c r="BK66" s="3">
        <v>2014</v>
      </c>
    </row>
    <row r="67" spans="1:63" x14ac:dyDescent="0.25">
      <c r="A67" s="21" t="s">
        <v>68</v>
      </c>
      <c r="B67" s="1">
        <f>'[2]SD 4. Assets (RAB)'!AN20</f>
        <v>575597.56023747684</v>
      </c>
      <c r="C67" s="1">
        <f>'[2]SD 4. Assets (RAB)'!AO20</f>
        <v>616355.39518414845</v>
      </c>
      <c r="D67" s="1">
        <f>'[2]SD 4. Assets (RAB)'!AP20</f>
        <v>645233.99375108827</v>
      </c>
      <c r="E67" s="1">
        <f>'[2]SD 4. Assets (RAB)'!AQ20</f>
        <v>689025.73555872729</v>
      </c>
      <c r="F67" s="1">
        <f>'[2]SD 4. Assets (RAB)'!AR20</f>
        <v>743900.18108075019</v>
      </c>
      <c r="G67" s="1">
        <f>'[2]SD 4. Assets (RAB)'!AS20</f>
        <v>861599.21942569339</v>
      </c>
      <c r="H67" s="1">
        <f>'[2]SD 4. Assets (RAB)'!AT20</f>
        <v>941662.05652365973</v>
      </c>
      <c r="I67" s="1">
        <f>'[2]SD 4. Assets (RAB)'!AU20</f>
        <v>1025509.7572398544</v>
      </c>
      <c r="J67" s="1">
        <f>'[2]SD 4. Assets (RAB)'!AV20</f>
        <v>1156931.5876484667</v>
      </c>
      <c r="L67" s="1">
        <f>'[2]SD 4. Assets (RAB)'!AN44+IF('[2]SD 4. Assets (RAB)'!AN68="",0,'[2]SD 4. Assets (RAB)'!AN68)</f>
        <v>193721.4178655346</v>
      </c>
      <c r="M67" s="1">
        <f>'[2]SD 4. Assets (RAB)'!AO44+IF('[2]SD 4. Assets (RAB)'!AO68="",0,'[2]SD 4. Assets (RAB)'!AO68)</f>
        <v>224564.08874012288</v>
      </c>
      <c r="N67" s="1">
        <f>'[2]SD 4. Assets (RAB)'!AP44+IF('[2]SD 4. Assets (RAB)'!AP68="",0,'[2]SD 4. Assets (RAB)'!AP68)</f>
        <v>238874.85167191573</v>
      </c>
      <c r="O67" s="1">
        <f>'[2]SD 4. Assets (RAB)'!AQ44+IF('[2]SD 4. Assets (RAB)'!AQ68="",0,'[2]SD 4. Assets (RAB)'!AQ68)</f>
        <v>256593.29056401658</v>
      </c>
      <c r="P67" s="1">
        <f>'[2]SD 4. Assets (RAB)'!AR44+IF('[2]SD 4. Assets (RAB)'!AR68="",0,'[2]SD 4. Assets (RAB)'!AR68)</f>
        <v>294633.75224552886</v>
      </c>
      <c r="Q67" s="1">
        <f>'[2]SD 4. Assets (RAB)'!AS44+IF('[2]SD 4. Assets (RAB)'!AS68="",0,'[2]SD 4. Assets (RAB)'!AS68)</f>
        <v>370237.77404968633</v>
      </c>
      <c r="R67" s="1">
        <f>'[2]SD 4. Assets (RAB)'!AT44+IF('[2]SD 4. Assets (RAB)'!AT68="",0,'[2]SD 4. Assets (RAB)'!AT68)</f>
        <v>425749.59670832526</v>
      </c>
      <c r="S67" s="1">
        <f>'[2]SD 4. Assets (RAB)'!AU44+IF('[2]SD 4. Assets (RAB)'!AU68="",0,'[2]SD 4. Assets (RAB)'!AU68)</f>
        <v>468587.49577878043</v>
      </c>
      <c r="T67" s="1">
        <f>'[2]SD 4. Assets (RAB)'!AV44+IF('[2]SD 4. Assets (RAB)'!AV68="",0,'[2]SD 4. Assets (RAB)'!AV68)</f>
        <v>494676.92651620187</v>
      </c>
      <c r="V67" s="1">
        <f>'[2]SD 4. Assets (RAB)'!AN28</f>
        <v>806710.6546657735</v>
      </c>
      <c r="W67" s="1">
        <f>'[2]SD 4. Assets (RAB)'!AO28</f>
        <v>897599.31662277016</v>
      </c>
      <c r="X67" s="1">
        <f>'[2]SD 4. Assets (RAB)'!AP28</f>
        <v>990679.19402942318</v>
      </c>
      <c r="Y67" s="1">
        <f>'[2]SD 4. Assets (RAB)'!AQ28</f>
        <v>1075407.3694160099</v>
      </c>
      <c r="Z67" s="1">
        <f>'[2]SD 4. Assets (RAB)'!AR28</f>
        <v>1145929.0292334601</v>
      </c>
      <c r="AA67" s="1">
        <f>'[2]SD 4. Assets (RAB)'!AS28</f>
        <v>1284665.1859920861</v>
      </c>
      <c r="AB67" s="1">
        <f>'[2]SD 4. Assets (RAB)'!AT28</f>
        <v>1393557.9111895829</v>
      </c>
      <c r="AC67" s="1">
        <f>'[2]SD 4. Assets (RAB)'!AU28</f>
        <v>1462303.497831804</v>
      </c>
      <c r="AD67" s="1">
        <f>'[2]SD 4. Assets (RAB)'!AV28</f>
        <v>1664045.6337211009</v>
      </c>
      <c r="AE67" s="14"/>
      <c r="AG67" s="1">
        <f>'[2]SD 4. Assets (RAB)'!AN52</f>
        <v>197271.44245253576</v>
      </c>
      <c r="AH67" s="1">
        <f>'[2]SD 4. Assets (RAB)'!AO52</f>
        <v>233807.39354306491</v>
      </c>
      <c r="AI67" s="1">
        <f>'[2]SD 4. Assets (RAB)'!AP52</f>
        <v>275753.13443213917</v>
      </c>
      <c r="AJ67" s="1">
        <f>'[2]SD 4. Assets (RAB)'!AQ52</f>
        <v>311990.94065585354</v>
      </c>
      <c r="AK67" s="1">
        <f>'[2]SD 4. Assets (RAB)'!AR52</f>
        <v>363688.59219632595</v>
      </c>
      <c r="AL67" s="1">
        <f>'[2]SD 4. Assets (RAB)'!AS52</f>
        <v>443720.8214574462</v>
      </c>
      <c r="AM67" s="1">
        <f>'[2]SD 4. Assets (RAB)'!AT52</f>
        <v>494929.24549421744</v>
      </c>
      <c r="AN67" s="1">
        <f>'[2]SD 4. Assets (RAB)'!AU52</f>
        <v>526744.54387751163</v>
      </c>
      <c r="AO67" s="1">
        <v>526744.54387751163</v>
      </c>
      <c r="AP67" s="14"/>
      <c r="AR67" s="1">
        <f>'[2]SD 4. Assets (RAB)'!AN36+'[2]SD 4. Assets (RAB)'!AN60</f>
        <v>1357167.0319090001</v>
      </c>
      <c r="AS67" s="1">
        <f>'[2]SD 4. Assets (RAB)'!AO36+'[2]SD 4. Assets (RAB)'!AO60</f>
        <v>1541841.3911244054</v>
      </c>
      <c r="AT67" s="1">
        <f>'[2]SD 4. Assets (RAB)'!AP36+'[2]SD 4. Assets (RAB)'!AP60</f>
        <v>1718291.707648722</v>
      </c>
      <c r="AU67" s="1">
        <f>'[2]SD 4. Assets (RAB)'!AQ36+'[2]SD 4. Assets (RAB)'!AQ60</f>
        <v>1929234.6700658877</v>
      </c>
      <c r="AV67" s="1">
        <f>'[2]SD 4. Assets (RAB)'!AR36+'[2]SD 4. Assets (RAB)'!AR60</f>
        <v>2190247.0920673404</v>
      </c>
      <c r="AW67" s="1">
        <f>'[2]SD 4. Assets (RAB)'!AS36+'[2]SD 4. Assets (RAB)'!AS60</f>
        <v>2489260.2230493827</v>
      </c>
      <c r="AX67" s="1">
        <f>'[2]SD 4. Assets (RAB)'!AT36+'[2]SD 4. Assets (RAB)'!AT60</f>
        <v>2788698.1830782122</v>
      </c>
      <c r="AY67" s="1">
        <f>'[2]SD 4. Assets (RAB)'!AU36+'[2]SD 4. Assets (RAB)'!AU60</f>
        <v>3067738.5218132799</v>
      </c>
      <c r="AZ67" s="1">
        <f>'[2]SD 4. Assets (RAB)'!AV36+'[2]SD 4. Assets (RAB)'!AV60</f>
        <v>3381969.7127274452</v>
      </c>
      <c r="BA67" s="14"/>
      <c r="BC67" s="1">
        <f>'[2]SD 4. Assets (RAB)'!AN82+'[2]SD 4. Assets (RAB)'!AN90</f>
        <v>471685.03179094673</v>
      </c>
      <c r="BD67" s="1">
        <f>'[2]SD 4. Assets (RAB)'!AO82+'[2]SD 4. Assets (RAB)'!AO90</f>
        <v>563656.95840816258</v>
      </c>
      <c r="BE67" s="1">
        <f>'[2]SD 4. Assets (RAB)'!AP82+'[2]SD 4. Assets (RAB)'!AP90</f>
        <v>609820.92068345542</v>
      </c>
      <c r="BF67" s="1">
        <f>'[2]SD 4. Assets (RAB)'!AQ82+'[2]SD 4. Assets (RAB)'!AQ90</f>
        <v>619310.08546650119</v>
      </c>
      <c r="BG67" s="1">
        <f>'[2]SD 4. Assets (RAB)'!AR82+'[2]SD 4. Assets (RAB)'!AR90</f>
        <v>631088.89580999501</v>
      </c>
      <c r="BH67" s="1">
        <f>'[2]SD 4. Assets (RAB)'!AS82+'[2]SD 4. Assets (RAB)'!AS90</f>
        <v>702500.74984315061</v>
      </c>
      <c r="BI67" s="1">
        <f>'[2]SD 4. Assets (RAB)'!AT82+'[2]SD 4. Assets (RAB)'!AT90</f>
        <v>744784.77595235163</v>
      </c>
      <c r="BJ67" s="1">
        <f>'[2]SD 4. Assets (RAB)'!AU82+'[2]SD 4. Assets (RAB)'!AU90</f>
        <v>795887.83865733806</v>
      </c>
      <c r="BK67" s="1">
        <f>'[2]SD 4. Assets (RAB)'!AV82+'[2]SD 4. Assets (RAB)'!AV90</f>
        <v>721448.52178393898</v>
      </c>
    </row>
    <row r="68" spans="1:63" x14ac:dyDescent="0.25">
      <c r="A68" s="21" t="s">
        <v>69</v>
      </c>
      <c r="B68" s="1">
        <f>'[2]SD 4. Assets (RAB)'!AN21</f>
        <v>17152.807295076807</v>
      </c>
      <c r="C68" s="1">
        <f>'[2]SD 4. Assets (RAB)'!AO21</f>
        <v>15039.071642493225</v>
      </c>
      <c r="D68" s="1">
        <f>'[2]SD 4. Assets (RAB)'!AP21</f>
        <v>27357.921335046143</v>
      </c>
      <c r="E68" s="1">
        <f>'[2]SD 4. Assets (RAB)'!AQ21</f>
        <v>17018.935668300564</v>
      </c>
      <c r="F68" s="1">
        <f>'[2]SD 4. Assets (RAB)'!AR21</f>
        <v>21498.715233233677</v>
      </c>
      <c r="G68" s="1">
        <f>'[2]SD 4. Assets (RAB)'!AS21</f>
        <v>28691.254006875592</v>
      </c>
      <c r="H68" s="1">
        <f>'[2]SD 4. Assets (RAB)'!AT21</f>
        <v>14878.260493073827</v>
      </c>
      <c r="I68" s="1">
        <f>'[2]SD 4. Assets (RAB)'!AU21</f>
        <v>25637.743930996367</v>
      </c>
      <c r="J68" s="1">
        <f>'[2]SD 4. Assets (RAB)'!AV21</f>
        <v>33894.480106888681</v>
      </c>
      <c r="L68" s="1">
        <f>'[2]SD 4. Assets (RAB)'!AN45+IF('[2]SD 4. Assets (RAB)'!AN69="",0,'[2]SD 4. Assets (RAB)'!AN69)</f>
        <v>5772.8982523929317</v>
      </c>
      <c r="M68" s="1">
        <f>'[2]SD 4. Assets (RAB)'!AO45+IF('[2]SD 4. Assets (RAB)'!AO69="",0,'[2]SD 4. Assets (RAB)'!AO69)</f>
        <v>5479.3637652589987</v>
      </c>
      <c r="N68" s="1">
        <f>'[2]SD 4. Assets (RAB)'!AP45+IF('[2]SD 4. Assets (RAB)'!AP69="",0,'[2]SD 4. Assets (RAB)'!AP69)</f>
        <v>10128.293710889229</v>
      </c>
      <c r="O68" s="1">
        <f>'[2]SD 4. Assets (RAB)'!AQ45+IF('[2]SD 4. Assets (RAB)'!AQ69="",0,'[2]SD 4. Assets (RAB)'!AQ69)</f>
        <v>6337.8542769312098</v>
      </c>
      <c r="P68" s="1">
        <f>'[2]SD 4. Assets (RAB)'!AR45+IF('[2]SD 4. Assets (RAB)'!AR69="",0,'[2]SD 4. Assets (RAB)'!AR69)</f>
        <v>8514.9154398957835</v>
      </c>
      <c r="Q68" s="1">
        <f>'[2]SD 4. Assets (RAB)'!AS45+IF('[2]SD 4. Assets (RAB)'!AS69="",0,'[2]SD 4. Assets (RAB)'!AS69)</f>
        <v>12328.917875854555</v>
      </c>
      <c r="R68" s="1">
        <f>'[2]SD 4. Assets (RAB)'!AT45+IF('[2]SD 4. Assets (RAB)'!AT69="",0,'[2]SD 4. Assets (RAB)'!AT69)</f>
        <v>6726.8436279915404</v>
      </c>
      <c r="S68" s="1">
        <f>'[2]SD 4. Assets (RAB)'!AU45+IF('[2]SD 4. Assets (RAB)'!AU69="",0,'[2]SD 4. Assets (RAB)'!AU69)</f>
        <v>11714.687394469511</v>
      </c>
      <c r="T68" s="1">
        <f>'[2]SD 4. Assets (RAB)'!AV45+IF('[2]SD 4. Assets (RAB)'!AV69="",0,'[2]SD 4. Assets (RAB)'!AV69)</f>
        <v>14492.488081529353</v>
      </c>
      <c r="V68" s="1">
        <f>'[2]SD 4. Assets (RAB)'!AN29</f>
        <v>24039.977509040051</v>
      </c>
      <c r="W68" s="1">
        <f>'[2]SD 4. Assets (RAB)'!AO29</f>
        <v>21901.423325595595</v>
      </c>
      <c r="X68" s="1">
        <f>'[2]SD 4. Assets (RAB)'!AP29</f>
        <v>42004.797826847542</v>
      </c>
      <c r="Y68" s="1">
        <f>'[2]SD 4. Assets (RAB)'!AQ29</f>
        <v>26562.562024575447</v>
      </c>
      <c r="Z68" s="1">
        <f>'[2]SD 4. Assets (RAB)'!AR29</f>
        <v>33117.348944846992</v>
      </c>
      <c r="AA68" s="1">
        <f>'[2]SD 4. Assets (RAB)'!AS29</f>
        <v>42779.350693536464</v>
      </c>
      <c r="AB68" s="1">
        <f>'[2]SD 4. Assets (RAB)'!AT29</f>
        <v>22018.21499679541</v>
      </c>
      <c r="AC68" s="1">
        <f>'[2]SD 4. Assets (RAB)'!AU29</f>
        <v>36557.587445795099</v>
      </c>
      <c r="AD68" s="1">
        <f>'[2]SD 4. Assets (RAB)'!AV29</f>
        <v>48751.336925422875</v>
      </c>
      <c r="AE68" s="14"/>
      <c r="AG68" s="1">
        <f>'[2]SD 4. Assets (RAB)'!AN53</f>
        <v>5878.688985085565</v>
      </c>
      <c r="AH68" s="1">
        <f>'[2]SD 4. Assets (RAB)'!AO53</f>
        <v>5704.900402450784</v>
      </c>
      <c r="AI68" s="1">
        <f>'[2]SD 4. Assets (RAB)'!AP53</f>
        <v>11691.932899922702</v>
      </c>
      <c r="AJ68" s="1">
        <f>'[2]SD 4. Assets (RAB)'!AQ53</f>
        <v>7706.1762341995827</v>
      </c>
      <c r="AK68" s="1">
        <f>'[2]SD 4. Assets (RAB)'!AR53</f>
        <v>10510.600314473819</v>
      </c>
      <c r="AL68" s="1">
        <f>'[2]SD 4. Assets (RAB)'!AS53</f>
        <v>14775.90335453296</v>
      </c>
      <c r="AM68" s="1">
        <f>'[2]SD 4. Assets (RAB)'!AT53</f>
        <v>7819.8820788086359</v>
      </c>
      <c r="AN68" s="1">
        <f>'[2]SD 4. Assets (RAB)'!AU53</f>
        <v>13168.613596937792</v>
      </c>
      <c r="AO68" s="1">
        <v>13168.613596937792</v>
      </c>
      <c r="AP68" s="14"/>
      <c r="AR68" s="1">
        <f>'[2]SD 4. Assets (RAB)'!AN37+'[2]SD 4. Assets (RAB)'!AN61</f>
        <v>40443.5775508882</v>
      </c>
      <c r="AS68" s="1">
        <f>'[2]SD 4. Assets (RAB)'!AO37+'[2]SD 4. Assets (RAB)'!AO61</f>
        <v>37620.929943435505</v>
      </c>
      <c r="AT68" s="1">
        <f>'[2]SD 4. Assets (RAB)'!AP37+'[2]SD 4. Assets (RAB)'!AP61</f>
        <v>72855.568404305814</v>
      </c>
      <c r="AU68" s="1">
        <f>'[2]SD 4. Assets (RAB)'!AQ37+'[2]SD 4. Assets (RAB)'!AQ61</f>
        <v>47652.096350627435</v>
      </c>
      <c r="AV68" s="1">
        <f>'[2]SD 4. Assets (RAB)'!AR37+'[2]SD 4. Assets (RAB)'!AR61</f>
        <v>63298.140960746125</v>
      </c>
      <c r="AW68" s="1">
        <f>'[2]SD 4. Assets (RAB)'!AS37+'[2]SD 4. Assets (RAB)'!AS61</f>
        <v>82892.365427544457</v>
      </c>
      <c r="AX68" s="1">
        <f>'[2]SD 4. Assets (RAB)'!AT37+'[2]SD 4. Assets (RAB)'!AT61</f>
        <v>44061.431292635752</v>
      </c>
      <c r="AY68" s="1">
        <f>'[2]SD 4. Assets (RAB)'!AU37+'[2]SD 4. Assets (RAB)'!AU61</f>
        <v>76693.463045332013</v>
      </c>
      <c r="AZ68" s="1">
        <f>'[2]SD 4. Assets (RAB)'!AV37+'[2]SD 4. Assets (RAB)'!AV61</f>
        <v>99081.143927561876</v>
      </c>
      <c r="BA68" s="14"/>
      <c r="BC68" s="1">
        <f>'[2]SD 4. Assets (RAB)'!AN83+'[2]SD 4. Assets (RAB)'!AN91</f>
        <v>14056.213947370215</v>
      </c>
      <c r="BD68" s="1">
        <f>'[2]SD 4. Assets (RAB)'!AO83+'[2]SD 4. Assets (RAB)'!AO91</f>
        <v>13753.229785159168</v>
      </c>
      <c r="BE68" s="1">
        <f>'[2]SD 4. Assets (RAB)'!AP83+'[2]SD 4. Assets (RAB)'!AP91</f>
        <v>25856.407036978515</v>
      </c>
      <c r="BF68" s="1">
        <f>'[2]SD 4. Assets (RAB)'!AQ83+'[2]SD 4. Assets (RAB)'!AQ91</f>
        <v>15296.959111022579</v>
      </c>
      <c r="BG68" s="1">
        <f>'[2]SD 4. Assets (RAB)'!AR83+'[2]SD 4. Assets (RAB)'!AR91</f>
        <v>18238.469088908852</v>
      </c>
      <c r="BH68" s="1">
        <f>'[2]SD 4. Assets (RAB)'!AS83+'[2]SD 4. Assets (RAB)'!AS91</f>
        <v>23393.274969776914</v>
      </c>
      <c r="BI68" s="1">
        <f>'[2]SD 4. Assets (RAB)'!AT83+'[2]SD 4. Assets (RAB)'!AT91</f>
        <v>11767.599460047157</v>
      </c>
      <c r="BJ68" s="1">
        <f>'[2]SD 4. Assets (RAB)'!AU83+'[2]SD 4. Assets (RAB)'!AU91</f>
        <v>19897.195966433457</v>
      </c>
      <c r="BK68" s="1">
        <f>'[2]SD 4. Assets (RAB)'!AV83+'[2]SD 4. Assets (RAB)'!AV91</f>
        <v>21136.187161638838</v>
      </c>
    </row>
    <row r="69" spans="1:63" x14ac:dyDescent="0.25">
      <c r="A69" s="21" t="s">
        <v>70</v>
      </c>
      <c r="B69" s="1">
        <f>'[2]SD 4. Assets (RAB)'!AN22</f>
        <v>-35197.191293867276</v>
      </c>
      <c r="C69" s="1">
        <f>'[2]SD 4. Assets (RAB)'!AO22</f>
        <v>-37591.723707092016</v>
      </c>
      <c r="D69" s="1">
        <f>'[2]SD 4. Assets (RAB)'!AP22</f>
        <v>-39679.765613255011</v>
      </c>
      <c r="E69" s="1">
        <f>'[2]SD 4. Assets (RAB)'!AQ22</f>
        <v>-42662.027722721206</v>
      </c>
      <c r="F69" s="1">
        <f>'[2]SD 4. Assets (RAB)'!AR22</f>
        <v>-45549.253602018674</v>
      </c>
      <c r="G69" s="1">
        <f>'[2]SD 4. Assets (RAB)'!AS22</f>
        <v>-49420.798095991217</v>
      </c>
      <c r="H69" s="1">
        <f>'[2]SD 4. Assets (RAB)'!AT22</f>
        <v>-53380.927727712442</v>
      </c>
      <c r="I69" s="1">
        <f>'[2]SD 4. Assets (RAB)'!AU22</f>
        <v>-56986.202025020444</v>
      </c>
      <c r="J69" s="1">
        <f>'[2]SD 4. Assets (RAB)'!AV22</f>
        <v>-62130.779136263394</v>
      </c>
      <c r="L69" s="1">
        <f>'[2]SD 4. Assets (RAB)'!AN46</f>
        <v>-6309.817923508931</v>
      </c>
      <c r="M69" s="1">
        <f>'[2]SD 4. Assets (RAB)'!AO46</f>
        <v>-7130.7850012018498</v>
      </c>
      <c r="N69" s="1">
        <f>'[2]SD 4. Assets (RAB)'!AP46</f>
        <v>-7596.0497734174805</v>
      </c>
      <c r="O69" s="1">
        <f>'[2]SD 4. Assets (RAB)'!AQ46</f>
        <v>-8176.4478601577084</v>
      </c>
      <c r="P69" s="1">
        <f>'[2]SD 4. Assets (RAB)'!AR46</f>
        <v>-8965.600869275695</v>
      </c>
      <c r="Q69" s="1">
        <f>'[2]SD 4. Assets (RAB)'!AS46</f>
        <v>-10308.01193464421</v>
      </c>
      <c r="R69" s="1">
        <f>'[2]SD 4. Assets (RAB)'!AT46</f>
        <v>-11656.10051242077</v>
      </c>
      <c r="S69" s="1">
        <f>'[2]SD 4. Assets (RAB)'!AU46</f>
        <v>-12529.616283222344</v>
      </c>
      <c r="T69" s="1">
        <f>'[2]SD 4. Assets (RAB)'!AV46</f>
        <v>-13272.266338566016</v>
      </c>
      <c r="V69" s="1">
        <f>'[2]SD 4. Assets (RAB)'!AN30</f>
        <v>-18284.768557364278</v>
      </c>
      <c r="W69" s="1">
        <f>'[2]SD 4. Assets (RAB)'!AO30</f>
        <v>-20290.828492121727</v>
      </c>
      <c r="X69" s="1">
        <f>'[2]SD 4. Assets (RAB)'!AP30</f>
        <v>-22347.610258462239</v>
      </c>
      <c r="Y69" s="1">
        <f>'[2]SD 4. Assets (RAB)'!AQ30</f>
        <v>-24425.648895115926</v>
      </c>
      <c r="Z69" s="1">
        <f>'[2]SD 4. Assets (RAB)'!AR30</f>
        <v>-26196.859921678355</v>
      </c>
      <c r="AA69" s="1">
        <f>'[2]SD 4. Assets (RAB)'!AS30</f>
        <v>-29104.073531558457</v>
      </c>
      <c r="AB69" s="1">
        <f>'[2]SD 4. Assets (RAB)'!AT30</f>
        <v>-31713.042331077711</v>
      </c>
      <c r="AC69" s="1">
        <f>'[2]SD 4. Assets (RAB)'!AU30</f>
        <v>-33542.10460853095</v>
      </c>
      <c r="AD69" s="1">
        <f>'[2]SD 4. Assets (RAB)'!AV30</f>
        <v>-37807.333151659164</v>
      </c>
      <c r="AE69" s="14"/>
      <c r="AG69" s="1">
        <f>'[2]SD 4. Assets (RAB)'!AN54</f>
        <v>-11241.431960492584</v>
      </c>
      <c r="AH69" s="1">
        <f>'[2]SD 4. Assets (RAB)'!AO54</f>
        <v>-12535.254969561955</v>
      </c>
      <c r="AI69" s="1">
        <f>'[2]SD 4. Assets (RAB)'!AP54</f>
        <v>-13951.475906048516</v>
      </c>
      <c r="AJ69" s="1">
        <f>'[2]SD 4. Assets (RAB)'!AQ54</f>
        <v>-15434.788191957983</v>
      </c>
      <c r="AK69" s="1">
        <f>'[2]SD 4. Assets (RAB)'!AR54</f>
        <v>-17169.229509335724</v>
      </c>
      <c r="AL69" s="1">
        <f>'[2]SD 4. Assets (RAB)'!AS54</f>
        <v>-19294.656474811403</v>
      </c>
      <c r="AM69" s="1">
        <f>'[2]SD 4. Assets (RAB)'!AT54</f>
        <v>-21216.788361119947</v>
      </c>
      <c r="AN69" s="1">
        <f>'[2]SD 4. Assets (RAB)'!AU54</f>
        <v>-22572.60378387725</v>
      </c>
      <c r="AO69" s="1">
        <v>-22572.60378387725</v>
      </c>
      <c r="AP69" s="14"/>
      <c r="AR69" s="1">
        <f>'[2]SD 4. Assets (RAB)'!AN38+'[2]SD 4. Assets (RAB)'!AN62</f>
        <v>-53980.083009357695</v>
      </c>
      <c r="AS69" s="1">
        <f>'[2]SD 4. Assets (RAB)'!AO38+'[2]SD 4. Assets (RAB)'!AO62</f>
        <v>-60096.737260186186</v>
      </c>
      <c r="AT69" s="1">
        <f>'[2]SD 4. Assets (RAB)'!AP38+'[2]SD 4. Assets (RAB)'!AP62</f>
        <v>-65708.240245189547</v>
      </c>
      <c r="AU69" s="1">
        <f>'[2]SD 4. Assets (RAB)'!AQ38+'[2]SD 4. Assets (RAB)'!AQ62</f>
        <v>-72685.048141487423</v>
      </c>
      <c r="AV69" s="1">
        <f>'[2]SD 4. Assets (RAB)'!AR38+'[2]SD 4. Assets (RAB)'!AR62</f>
        <v>-80333.404525338192</v>
      </c>
      <c r="AW69" s="1">
        <f>'[2]SD 4. Assets (RAB)'!AS38+'[2]SD 4. Assets (RAB)'!AS62</f>
        <v>-88822.712169686085</v>
      </c>
      <c r="AX69" s="1">
        <f>'[2]SD 4. Assets (RAB)'!AT38+'[2]SD 4. Assets (RAB)'!AT62</f>
        <v>-98185.771161143435</v>
      </c>
      <c r="AY69" s="1">
        <f>'[2]SD 4. Assets (RAB)'!AU38+'[2]SD 4. Assets (RAB)'!AU62</f>
        <v>-105416.41526775985</v>
      </c>
      <c r="AZ69" s="1">
        <f>'[2]SD 4. Assets (RAB)'!AV38+'[2]SD 4. Assets (RAB)'!AV62</f>
        <v>-106476.38920165703</v>
      </c>
      <c r="BA69" s="14"/>
      <c r="BC69" s="1">
        <f>'[2]SD 4. Assets (RAB)'!AN84+'[2]SD 4. Assets (RAB)'!AN92</f>
        <v>-64530.368454735202</v>
      </c>
      <c r="BD69" s="1">
        <f>'[2]SD 4. Assets (RAB)'!AO84+'[2]SD 4. Assets (RAB)'!AO92</f>
        <v>-80528.007429580583</v>
      </c>
      <c r="BE69" s="1">
        <f>'[2]SD 4. Assets (RAB)'!AP84+'[2]SD 4. Assets (RAB)'!AP92</f>
        <v>-86150.447702828649</v>
      </c>
      <c r="BF69" s="1">
        <f>'[2]SD 4. Assets (RAB)'!AQ84+'[2]SD 4. Assets (RAB)'!AQ92</f>
        <v>-74597.373897859405</v>
      </c>
      <c r="BG69" s="1">
        <f>'[2]SD 4. Assets (RAB)'!AR84+'[2]SD 4. Assets (RAB)'!AR92</f>
        <v>-77949.244446494893</v>
      </c>
      <c r="BH69" s="1">
        <f>'[2]SD 4. Assets (RAB)'!AS84+'[2]SD 4. Assets (RAB)'!AS92</f>
        <v>-88060.422082218487</v>
      </c>
      <c r="BI69" s="1">
        <f>'[2]SD 4. Assets (RAB)'!AT84+'[2]SD 4. Assets (RAB)'!AT92</f>
        <v>-81461.679596199916</v>
      </c>
      <c r="BJ69" s="1">
        <f>'[2]SD 4. Assets (RAB)'!AU84+'[2]SD 4. Assets (RAB)'!AU92</f>
        <v>-84535.935231142532</v>
      </c>
      <c r="BK69" s="1">
        <f>'[2]SD 4. Assets (RAB)'!AV84+'[2]SD 4. Assets (RAB)'!AV92</f>
        <v>-93012.461040978262</v>
      </c>
    </row>
    <row r="70" spans="1:63" x14ac:dyDescent="0.25">
      <c r="A70" s="21" t="s">
        <v>71</v>
      </c>
      <c r="B70" s="1">
        <f>'[2]SD 4. Assets (RAB)'!AN23</f>
        <v>-18044.383998790468</v>
      </c>
      <c r="C70" s="1">
        <f>'[2]SD 4. Assets (RAB)'!AO23</f>
        <v>-22552.652064598791</v>
      </c>
      <c r="D70" s="1">
        <f>'[2]SD 4. Assets (RAB)'!AP23</f>
        <v>-12321.844278208868</v>
      </c>
      <c r="E70" s="1">
        <f>'[2]SD 4. Assets (RAB)'!AQ23</f>
        <v>-25643.092054420642</v>
      </c>
      <c r="F70" s="1">
        <f>'[2]SD 4. Assets (RAB)'!AR23</f>
        <v>-24050.538368784997</v>
      </c>
      <c r="G70" s="1">
        <f>'[2]SD 4. Assets (RAB)'!AS23</f>
        <v>-20729.544089115625</v>
      </c>
      <c r="H70" s="1">
        <f>'[2]SD 4. Assets (RAB)'!AT23</f>
        <v>-38502.667234638619</v>
      </c>
      <c r="I70" s="1">
        <f>'[2]SD 4. Assets (RAB)'!AU23</f>
        <v>-31348.458094024078</v>
      </c>
      <c r="J70" s="1">
        <f>'[2]SD 4. Assets (RAB)'!AV23</f>
        <v>-28236.299029374713</v>
      </c>
      <c r="L70" s="1">
        <f>'[2]SD 4. Assets (RAB)'!AN47</f>
        <v>-2601.4796439159991</v>
      </c>
      <c r="M70" s="1">
        <f>'[2]SD 4. Assets (RAB)'!AO47</f>
        <v>-3399.9139870209883</v>
      </c>
      <c r="N70" s="1">
        <f>'[2]SD 4. Assets (RAB)'!AP47</f>
        <v>-647.70580002948918</v>
      </c>
      <c r="O70" s="1">
        <f>'[2]SD 4. Assets (RAB)'!AQ47</f>
        <v>-3835.3243302946348</v>
      </c>
      <c r="P70" s="1">
        <f>'[2]SD 4. Assets (RAB)'!AR47</f>
        <v>-3160.1026065830847</v>
      </c>
      <c r="Q70" s="1">
        <f>'[2]SD 4. Assets (RAB)'!AS47</f>
        <v>-1491.4661636017918</v>
      </c>
      <c r="R70" s="1">
        <f>'[2]SD 4. Assets (RAB)'!AT47</f>
        <v>-6719.8501807560024</v>
      </c>
      <c r="S70" s="1">
        <f>'[2]SD 4. Assets (RAB)'!AU47</f>
        <v>-4029.5807799177746</v>
      </c>
      <c r="T70" s="1">
        <f>'[2]SD 4. Assets (RAB)'!AV47</f>
        <v>-2813.807224794602</v>
      </c>
      <c r="V70" s="1">
        <f>'[2]SD 4. Assets (RAB)'!AN31</f>
        <v>5755.2089516757733</v>
      </c>
      <c r="W70" s="1">
        <f>'[2]SD 4. Assets (RAB)'!AO31</f>
        <v>1610.5948334738678</v>
      </c>
      <c r="X70" s="1">
        <f>'[2]SD 4. Assets (RAB)'!AP31</f>
        <v>19657.187568385303</v>
      </c>
      <c r="Y70" s="1">
        <f>'[2]SD 4. Assets (RAB)'!AQ31</f>
        <v>2136.9131294595209</v>
      </c>
      <c r="Z70" s="1">
        <f>'[2]SD 4. Assets (RAB)'!AR31</f>
        <v>6920.4890231686368</v>
      </c>
      <c r="AA70" s="1">
        <f>'[2]SD 4. Assets (RAB)'!AS31</f>
        <v>13675.277161978007</v>
      </c>
      <c r="AB70" s="1">
        <f>'[2]SD 4. Assets (RAB)'!AT31</f>
        <v>-9694.8273342823013</v>
      </c>
      <c r="AC70" s="1">
        <f>'[2]SD 4. Assets (RAB)'!AU31</f>
        <v>3015.4828372641496</v>
      </c>
      <c r="AD70" s="1">
        <f>'[2]SD 4. Assets (RAB)'!AV31</f>
        <v>10944.00377376371</v>
      </c>
      <c r="AE70" s="14"/>
      <c r="AG70" s="1">
        <f>'[2]SD 4. Assets (RAB)'!AN55</f>
        <v>-5362.742975407019</v>
      </c>
      <c r="AH70" s="1">
        <f>'[2]SD 4. Assets (RAB)'!AO55</f>
        <v>-6830.3545671111706</v>
      </c>
      <c r="AI70" s="1">
        <f>'[2]SD 4. Assets (RAB)'!AP55</f>
        <v>-2259.5430061258139</v>
      </c>
      <c r="AJ70" s="1">
        <f>'[2]SD 4. Assets (RAB)'!AQ55</f>
        <v>-7728.6119577584004</v>
      </c>
      <c r="AK70" s="1">
        <f>'[2]SD 4. Assets (RAB)'!AR55</f>
        <v>-6658.6291948619055</v>
      </c>
      <c r="AL70" s="1">
        <f>'[2]SD 4. Assets (RAB)'!AS55</f>
        <v>-4518.753120278443</v>
      </c>
      <c r="AM70" s="1">
        <f>'[2]SD 4. Assets (RAB)'!AT55</f>
        <v>-13396.906282311311</v>
      </c>
      <c r="AN70" s="1">
        <f>'[2]SD 4. Assets (RAB)'!AU55</f>
        <v>-9403.990186939458</v>
      </c>
      <c r="AO70" s="1">
        <v>-9403.990186939458</v>
      </c>
      <c r="AP70" s="14"/>
      <c r="AR70" s="1">
        <f>'[2]SD 4. Assets (RAB)'!AN39+'[2]SD 4. Assets (RAB)'!AN63</f>
        <v>-13536.505458469492</v>
      </c>
      <c r="AS70" s="1">
        <f>'[2]SD 4. Assets (RAB)'!AO39+'[2]SD 4. Assets (RAB)'!AO63</f>
        <v>-22475.807316750685</v>
      </c>
      <c r="AT70" s="1">
        <f>'[2]SD 4. Assets (RAB)'!AP39+'[2]SD 4. Assets (RAB)'!AP63</f>
        <v>7147.3281591162713</v>
      </c>
      <c r="AU70" s="1">
        <f>'[2]SD 4. Assets (RAB)'!AQ39+'[2]SD 4. Assets (RAB)'!AQ63</f>
        <v>-25032.951790859992</v>
      </c>
      <c r="AV70" s="1">
        <f>'[2]SD 4. Assets (RAB)'!AR39+'[2]SD 4. Assets (RAB)'!AR63</f>
        <v>-17035.263564592064</v>
      </c>
      <c r="AW70" s="1">
        <f>'[2]SD 4. Assets (RAB)'!AS39+'[2]SD 4. Assets (RAB)'!AS63</f>
        <v>-5930.3467421416317</v>
      </c>
      <c r="AX70" s="1">
        <f>'[2]SD 4. Assets (RAB)'!AT39+'[2]SD 4. Assets (RAB)'!AT63</f>
        <v>-54124.339868507683</v>
      </c>
      <c r="AY70" s="1">
        <f>'[2]SD 4. Assets (RAB)'!AU39+'[2]SD 4. Assets (RAB)'!AU63</f>
        <v>-28722.952222427837</v>
      </c>
      <c r="AZ70" s="1">
        <f>'[2]SD 4. Assets (RAB)'!AV39+'[2]SD 4. Assets (RAB)'!AV63</f>
        <v>-7395.2452740951703</v>
      </c>
      <c r="BA70" s="14"/>
      <c r="BC70" s="1">
        <f>'[2]SD 4. Assets (RAB)'!AN85+'[2]SD 4. Assets (RAB)'!AN93</f>
        <v>-50474.15450736499</v>
      </c>
      <c r="BD70" s="1">
        <f>'[2]SD 4. Assets (RAB)'!AO85+'[2]SD 4. Assets (RAB)'!AO93</f>
        <v>-66774.777644421425</v>
      </c>
      <c r="BE70" s="1">
        <f>'[2]SD 4. Assets (RAB)'!AP85+'[2]SD 4. Assets (RAB)'!AP93</f>
        <v>-60294.040665850131</v>
      </c>
      <c r="BF70" s="1">
        <f>'[2]SD 4. Assets (RAB)'!AQ85+'[2]SD 4. Assets (RAB)'!AQ93</f>
        <v>-59300.414786836831</v>
      </c>
      <c r="BG70" s="1">
        <f>'[2]SD 4. Assets (RAB)'!AR85+'[2]SD 4. Assets (RAB)'!AR93</f>
        <v>-59710.775357586041</v>
      </c>
      <c r="BH70" s="1">
        <f>'[2]SD 4. Assets (RAB)'!AS85+'[2]SD 4. Assets (RAB)'!AS93</f>
        <v>-64667.147112441577</v>
      </c>
      <c r="BI70" s="1">
        <f>'[2]SD 4. Assets (RAB)'!AT85+'[2]SD 4. Assets (RAB)'!AT93</f>
        <v>-69694.080136152741</v>
      </c>
      <c r="BJ70" s="1">
        <f>'[2]SD 4. Assets (RAB)'!AU85+'[2]SD 4. Assets (RAB)'!AU93</f>
        <v>-64638.739264709075</v>
      </c>
      <c r="BK70" s="1">
        <f>'[2]SD 4. Assets (RAB)'!AV85+'[2]SD 4. Assets (RAB)'!AV93</f>
        <v>-71876.273879339424</v>
      </c>
    </row>
    <row r="71" spans="1:63" x14ac:dyDescent="0.25">
      <c r="A71" s="21" t="s">
        <v>72</v>
      </c>
      <c r="B71" s="1">
        <f>'[2]SD 4. Assets (RAB)'!AN24</f>
        <v>62067.606790037426</v>
      </c>
      <c r="C71" s="1">
        <f>'[2]SD 4. Assets (RAB)'!AO24</f>
        <v>53061.225095376001</v>
      </c>
      <c r="D71" s="1">
        <f>'[2]SD 4. Assets (RAB)'!AP24</f>
        <v>57703.318401397919</v>
      </c>
      <c r="E71" s="1">
        <f>'[2]SD 4. Assets (RAB)'!AQ24</f>
        <v>86303.768613940134</v>
      </c>
      <c r="F71" s="1">
        <f>'[2]SD 4. Assets (RAB)'!AR24</f>
        <v>141749.57671372819</v>
      </c>
      <c r="G71" s="1">
        <f>'[2]SD 4. Assets (RAB)'!AS24</f>
        <v>100792.38118708199</v>
      </c>
      <c r="H71" s="1">
        <f>'[2]SD 4. Assets (RAB)'!AT24</f>
        <v>122350.3679508333</v>
      </c>
      <c r="I71" s="1">
        <f>'[2]SD 4. Assets (RAB)'!AU24</f>
        <v>146874.10022213103</v>
      </c>
      <c r="J71" s="1">
        <f>'[2]SD 4. Assets (RAB)'!AV24</f>
        <v>140747.24930203386</v>
      </c>
      <c r="L71" s="1">
        <f>'[2]SD 4. Assets (RAB)'!AN48+IF('[2]SD 4. Assets (RAB)'!AN70="",0,'[2]SD 4. Assets (RAB)'!AN70)</f>
        <v>31379.590545704246</v>
      </c>
      <c r="M71" s="1">
        <f>'[2]SD 4. Assets (RAB)'!AO48+IF('[2]SD 4. Assets (RAB)'!AO70="",0,'[2]SD 4. Assets (RAB)'!AO70)</f>
        <v>15962.184167735748</v>
      </c>
      <c r="N71" s="1">
        <f>'[2]SD 4. Assets (RAB)'!AP48+IF('[2]SD 4. Assets (RAB)'!AP70="",0,'[2]SD 4. Assets (RAB)'!AP70)</f>
        <v>15186.194954629078</v>
      </c>
      <c r="O71" s="1">
        <f>'[2]SD 4. Assets (RAB)'!AQ48+IF('[2]SD 4. Assets (RAB)'!AQ70="",0,'[2]SD 4. Assets (RAB)'!AQ70)</f>
        <v>39887.675902641255</v>
      </c>
      <c r="P71" s="1">
        <f>'[2]SD 4. Assets (RAB)'!AR48+IF('[2]SD 4. Assets (RAB)'!AR70="",0,'[2]SD 4. Assets (RAB)'!AR70)</f>
        <v>76328.879882684283</v>
      </c>
      <c r="Q71" s="1">
        <f>'[2]SD 4. Assets (RAB)'!AS48+IF('[2]SD 4. Assets (RAB)'!AS70="",0,'[2]SD 4. Assets (RAB)'!AS70)</f>
        <v>53490.916717428561</v>
      </c>
      <c r="R71" s="1">
        <f>'[2]SD 4. Assets (RAB)'!AT48+IF('[2]SD 4. Assets (RAB)'!AT70="",0,'[2]SD 4. Assets (RAB)'!AT70)</f>
        <v>47767.155954884365</v>
      </c>
      <c r="S71" s="1">
        <f>'[2]SD 4. Assets (RAB)'!AU48+IF('[2]SD 4. Assets (RAB)'!AU70="",0,'[2]SD 4. Assets (RAB)'!AU70)</f>
        <v>22069.782723044205</v>
      </c>
      <c r="T71" s="1">
        <f>'[2]SD 4. Assets (RAB)'!AV48+IF('[2]SD 4. Assets (RAB)'!AV70="",0,'[2]SD 4. Assets (RAB)'!AV70)</f>
        <v>15437.910968187098</v>
      </c>
      <c r="V71" s="1">
        <f>'[2]SD 4. Assets (RAB)'!AN32</f>
        <v>85133.453005320873</v>
      </c>
      <c r="W71" s="1">
        <f>'[2]SD 4. Assets (RAB)'!AO32</f>
        <v>91469.282573179182</v>
      </c>
      <c r="X71" s="1">
        <f>'[2]SD 4. Assets (RAB)'!AP32</f>
        <v>65070.987818201356</v>
      </c>
      <c r="Y71" s="1">
        <f>'[2]SD 4. Assets (RAB)'!AQ32</f>
        <v>68755.645634839806</v>
      </c>
      <c r="Z71" s="1">
        <f>'[2]SD 4. Assets (RAB)'!AR32</f>
        <v>131815.66773545716</v>
      </c>
      <c r="AA71" s="1">
        <f>'[2]SD 4. Assets (RAB)'!AS32</f>
        <v>95217.448035518828</v>
      </c>
      <c r="AB71" s="1">
        <f>'[2]SD 4. Assets (RAB)'!AT32</f>
        <v>78441.468843746203</v>
      </c>
      <c r="AC71" s="1">
        <f>'[2]SD 4. Assets (RAB)'!AU32</f>
        <v>123022.01656320783</v>
      </c>
      <c r="AD71" s="1">
        <f>'[2]SD 4. Assets (RAB)'!AV32</f>
        <v>81051.049874223594</v>
      </c>
      <c r="AE71" s="14"/>
      <c r="AG71" s="1">
        <f>'[2]SD 4. Assets (RAB)'!AN56</f>
        <v>41907.466136862087</v>
      </c>
      <c r="AH71" s="1">
        <f>'[2]SD 4. Assets (RAB)'!AO56</f>
        <v>48780.807482480363</v>
      </c>
      <c r="AI71" s="1">
        <f>'[2]SD 4. Assets (RAB)'!AP56</f>
        <v>38503.672254171965</v>
      </c>
      <c r="AJ71" s="1">
        <f>'[2]SD 4. Assets (RAB)'!AQ56</f>
        <v>59845.402737102377</v>
      </c>
      <c r="AK71" s="1">
        <f>'[2]SD 4. Assets (RAB)'!AR56</f>
        <v>86690.858455982205</v>
      </c>
      <c r="AL71" s="1">
        <f>'[2]SD 4. Assets (RAB)'!AS56</f>
        <v>55727.177157049657</v>
      </c>
      <c r="AM71" s="1">
        <f>'[2]SD 4. Assets (RAB)'!AT56</f>
        <v>45212.204665605605</v>
      </c>
      <c r="AN71" s="1">
        <f>'[2]SD 4. Assets (RAB)'!AU56</f>
        <v>38167.446794673873</v>
      </c>
      <c r="AO71" s="1">
        <v>38167.446794673873</v>
      </c>
      <c r="AP71" s="14"/>
      <c r="AR71" s="1">
        <f>'[2]SD 4. Assets (RAB)'!AN40+'[2]SD 4. Assets (RAB)'!AN64</f>
        <v>201103.39265792127</v>
      </c>
      <c r="AS71" s="1">
        <f>'[2]SD 4. Assets (RAB)'!AO40+'[2]SD 4. Assets (RAB)'!AO64</f>
        <v>201733.24305377877</v>
      </c>
      <c r="AT71" s="1">
        <f>'[2]SD 4. Assets (RAB)'!AP40+'[2]SD 4. Assets (RAB)'!AP64</f>
        <v>208464.65047411199</v>
      </c>
      <c r="AU71" s="1">
        <f>'[2]SD 4. Assets (RAB)'!AQ40+'[2]SD 4. Assets (RAB)'!AQ64</f>
        <v>291750.91843710782</v>
      </c>
      <c r="AV71" s="1">
        <f>'[2]SD 4. Assets (RAB)'!AR40+'[2]SD 4. Assets (RAB)'!AR64</f>
        <v>335326.57575221732</v>
      </c>
      <c r="AW71" s="1">
        <f>'[2]SD 4. Assets (RAB)'!AS40+'[2]SD 4. Assets (RAB)'!AS64</f>
        <v>323233.0053196018</v>
      </c>
      <c r="AX71" s="1">
        <f>'[2]SD 4. Assets (RAB)'!AT40+'[2]SD 4. Assets (RAB)'!AT64</f>
        <v>333295.81355028629</v>
      </c>
      <c r="AY71" s="1">
        <f>'[2]SD 4. Assets (RAB)'!AU40+'[2]SD 4. Assets (RAB)'!AU64</f>
        <v>331976.71533276641</v>
      </c>
      <c r="AZ71" s="1">
        <f>'[2]SD 4. Assets (RAB)'!AV40+'[2]SD 4. Assets (RAB)'!AV64</f>
        <v>312456.95605877053</v>
      </c>
      <c r="BA71" s="14"/>
      <c r="BC71" s="1">
        <f>'[2]SD 4. Assets (RAB)'!AN86+'[2]SD 4. Assets (RAB)'!AN94</f>
        <v>147552.75730395177</v>
      </c>
      <c r="BD71" s="1">
        <f>'[2]SD 4. Assets (RAB)'!AO86+'[2]SD 4. Assets (RAB)'!AO94</f>
        <v>121363.54492816246</v>
      </c>
      <c r="BE71" s="1">
        <f>'[2]SD 4. Assets (RAB)'!AP86+'[2]SD 4. Assets (RAB)'!AP94</f>
        <v>85680.72829464727</v>
      </c>
      <c r="BF71" s="1">
        <f>'[2]SD 4. Assets (RAB)'!AQ86+'[2]SD 4. Assets (RAB)'!AQ94</f>
        <v>85646.546560095696</v>
      </c>
      <c r="BG71" s="1">
        <f>'[2]SD 4. Assets (RAB)'!AR86+'[2]SD 4. Assets (RAB)'!AR94</f>
        <v>139063.51837772317</v>
      </c>
      <c r="BH71" s="1">
        <f>'[2]SD 4. Assets (RAB)'!AS86+'[2]SD 4. Assets (RAB)'!AS94</f>
        <v>116955.76853156762</v>
      </c>
      <c r="BI71" s="1">
        <f>'[2]SD 4. Assets (RAB)'!AT86+'[2]SD 4. Assets (RAB)'!AT94</f>
        <v>130523.58726894231</v>
      </c>
      <c r="BJ71" s="1">
        <f>'[2]SD 4. Assets (RAB)'!AU86+'[2]SD 4. Assets (RAB)'!AU94</f>
        <v>113012.29581407158</v>
      </c>
      <c r="BK71" s="1">
        <f>'[2]SD 4. Assets (RAB)'!AV86+'[2]SD 4. Assets (RAB)'!AV94</f>
        <v>73021.535266928011</v>
      </c>
    </row>
    <row r="72" spans="1:63" x14ac:dyDescent="0.25">
      <c r="A72" s="21" t="s">
        <v>73</v>
      </c>
      <c r="B72" s="1">
        <f>'[2]SD 4. Assets (RAB)'!AN25</f>
        <v>-3265.3878445752148</v>
      </c>
      <c r="C72" s="1">
        <f>'[2]SD 4. Assets (RAB)'!AO25</f>
        <v>-1629.9744638374752</v>
      </c>
      <c r="D72" s="1">
        <f>'[2]SD 4. Assets (RAB)'!AP25</f>
        <v>-1589.7323155499707</v>
      </c>
      <c r="E72" s="1">
        <f>'[2]SD 4. Assets (RAB)'!AQ25</f>
        <v>-5786.2310374966637</v>
      </c>
      <c r="F72" s="1">
        <f>'[2]SD 4. Assets (RAB)'!AR25</f>
        <v>0</v>
      </c>
      <c r="G72" s="1">
        <f>'[2]SD 4. Assets (RAB)'!AS25</f>
        <v>0</v>
      </c>
      <c r="H72" s="1">
        <f>'[2]SD 4. Assets (RAB)'!AT25</f>
        <v>0</v>
      </c>
      <c r="I72" s="1">
        <f>'[2]SD 4. Assets (RAB)'!AU25</f>
        <v>0</v>
      </c>
      <c r="J72" s="1">
        <f>'[2]SD 4. Assets (RAB)'!AV25</f>
        <v>0</v>
      </c>
      <c r="L72" s="1">
        <f>'[2]SD 4. Assets (RAB)'!AN49+IF('[2]SD 4. Assets (RAB)'!AN71="",0,'[2]SD 4. Assets (RAB)'!AN71)</f>
        <v>0</v>
      </c>
      <c r="M72" s="1">
        <f>'[2]SD 4. Assets (RAB)'!AO49+IF('[2]SD 4. Assets (RAB)'!AO71="",0,'[2]SD 4. Assets (RAB)'!AO71)</f>
        <v>0</v>
      </c>
      <c r="N72" s="1">
        <f>'[2]SD 4. Assets (RAB)'!AP49+IF('[2]SD 4. Assets (RAB)'!AP71="",0,'[2]SD 4. Assets (RAB)'!AP71)</f>
        <v>0</v>
      </c>
      <c r="O72" s="1">
        <f>'[2]SD 4. Assets (RAB)'!AQ49+IF('[2]SD 4. Assets (RAB)'!AQ71="",0,'[2]SD 4. Assets (RAB)'!AQ71)</f>
        <v>-8.6206379024715947</v>
      </c>
      <c r="P72" s="1">
        <f>'[2]SD 4. Assets (RAB)'!AR49+IF('[2]SD 4. Assets (RAB)'!AR71="",0,'[2]SD 4. Assets (RAB)'!AR71)</f>
        <v>-274.17264914685217</v>
      </c>
      <c r="Q72" s="1">
        <f>'[2]SD 4. Assets (RAB)'!AS49+IF('[2]SD 4. Assets (RAB)'!AS71="",0,'[2]SD 4. Assets (RAB)'!AS71)</f>
        <v>0</v>
      </c>
      <c r="R72" s="1">
        <f>'[2]SD 4. Assets (RAB)'!AT49+IF('[2]SD 4. Assets (RAB)'!AT71="",0,'[2]SD 4. Assets (RAB)'!AT71)</f>
        <v>0</v>
      </c>
      <c r="S72" s="1">
        <f>'[2]SD 4. Assets (RAB)'!AU49+IF('[2]SD 4. Assets (RAB)'!AU71="",0,'[2]SD 4. Assets (RAB)'!AU71)</f>
        <v>0</v>
      </c>
      <c r="T72" s="1">
        <f>'[2]SD 4. Assets (RAB)'!AV49+IF('[2]SD 4. Assets (RAB)'!AV71="",0,'[2]SD 4. Assets (RAB)'!AV71)</f>
        <v>0</v>
      </c>
      <c r="V72" s="1">
        <f>'[2]SD 4. Assets (RAB)'!AN33</f>
        <v>0</v>
      </c>
      <c r="W72" s="1">
        <f>'[2]SD 4. Assets (RAB)'!AO33</f>
        <v>0</v>
      </c>
      <c r="X72" s="1">
        <f>'[2]SD 4. Assets (RAB)'!AP33</f>
        <v>0</v>
      </c>
      <c r="Y72" s="1">
        <f>'[2]SD 4. Assets (RAB)'!AQ33</f>
        <v>-370.89894684913781</v>
      </c>
      <c r="Z72" s="1">
        <f>'[2]SD 4. Assets (RAB)'!AR33</f>
        <v>0</v>
      </c>
      <c r="AA72" s="1">
        <f>'[2]SD 4. Assets (RAB)'!AS33</f>
        <v>0</v>
      </c>
      <c r="AB72" s="1">
        <f>'[2]SD 4. Assets (RAB)'!AT33</f>
        <v>-1.0548672429116375</v>
      </c>
      <c r="AC72" s="1">
        <f>'[2]SD 4. Assets (RAB)'!AU33</f>
        <v>0</v>
      </c>
      <c r="AD72" s="1">
        <f>'[2]SD 4. Assets (RAB)'!AV33</f>
        <v>-875.27712462089517</v>
      </c>
      <c r="AE72" s="14"/>
      <c r="AG72" s="1">
        <f>'[2]SD 4. Assets (RAB)'!AN57</f>
        <v>-8.7720709259082259</v>
      </c>
      <c r="AH72" s="1">
        <f>'[2]SD 4. Assets (RAB)'!AO57</f>
        <v>-4.7120262949020058</v>
      </c>
      <c r="AI72" s="1">
        <f>'[2]SD 4. Assets (RAB)'!AP57</f>
        <v>-6.3230243318002035</v>
      </c>
      <c r="AJ72" s="1">
        <f>'[2]SD 4. Assets (RAB)'!AQ57</f>
        <v>-419.13923887155761</v>
      </c>
      <c r="AK72" s="1">
        <f>'[2]SD 4. Assets (RAB)'!AR57</f>
        <v>0</v>
      </c>
      <c r="AL72" s="1">
        <f>'[2]SD 4. Assets (RAB)'!AS57</f>
        <v>0</v>
      </c>
      <c r="AM72" s="1">
        <f>'[2]SD 4. Assets (RAB)'!AT57</f>
        <v>0</v>
      </c>
      <c r="AN72" s="1">
        <f>'[2]SD 4. Assets (RAB)'!AU57</f>
        <v>0</v>
      </c>
      <c r="AO72" s="1">
        <v>0</v>
      </c>
      <c r="AP72" s="14"/>
      <c r="AR72" s="1">
        <f>'[2]SD 4. Assets (RAB)'!AN41+'[2]SD 4. Assets (RAB)'!AN65</f>
        <v>-2892.5279840460826</v>
      </c>
      <c r="AS72" s="1">
        <f>'[2]SD 4. Assets (RAB)'!AO41+'[2]SD 4. Assets (RAB)'!AO65</f>
        <v>-2807.119212711686</v>
      </c>
      <c r="AT72" s="1">
        <f>'[2]SD 4. Assets (RAB)'!AP41+'[2]SD 4. Assets (RAB)'!AP65</f>
        <v>-4669.0162160622576</v>
      </c>
      <c r="AU72" s="1">
        <f>'[2]SD 4. Assets (RAB)'!AQ41+'[2]SD 4. Assets (RAB)'!AQ65</f>
        <v>-5705.544644795511</v>
      </c>
      <c r="AV72" s="1">
        <f>'[2]SD 4. Assets (RAB)'!AR41+'[2]SD 4. Assets (RAB)'!AR65</f>
        <v>-19278.181205582678</v>
      </c>
      <c r="AW72" s="1">
        <f>'[2]SD 4. Assets (RAB)'!AS41+'[2]SD 4. Assets (RAB)'!AS65</f>
        <v>-17864.698548630964</v>
      </c>
      <c r="AX72" s="1">
        <f>'[2]SD 4. Assets (RAB)'!AT41+'[2]SD 4. Assets (RAB)'!AT65</f>
        <v>-131.13494671017889</v>
      </c>
      <c r="AY72" s="1">
        <f>'[2]SD 4. Assets (RAB)'!AU41+'[2]SD 4. Assets (RAB)'!AU65</f>
        <v>-9603.8736302094458</v>
      </c>
      <c r="AZ72" s="1">
        <f>'[2]SD 4. Assets (RAB)'!AV41+'[2]SD 4. Assets (RAB)'!AV65</f>
        <v>-10371.450130676392</v>
      </c>
      <c r="BA72" s="14"/>
      <c r="BC72" s="1">
        <f>'[2]SD 4. Assets (RAB)'!AN87+'[2]SD 4. Assets (RAB)'!AN95</f>
        <v>-5106.6761793709866</v>
      </c>
      <c r="BD72" s="1">
        <f>'[2]SD 4. Assets (RAB)'!AO87+'[2]SD 4. Assets (RAB)'!AO95</f>
        <v>-8424.8050084481165</v>
      </c>
      <c r="BE72" s="1">
        <f>'[2]SD 4. Assets (RAB)'!AP87+'[2]SD 4. Assets (RAB)'!AP95</f>
        <v>-15897.522845751304</v>
      </c>
      <c r="BF72" s="1">
        <f>'[2]SD 4. Assets (RAB)'!AQ87+'[2]SD 4. Assets (RAB)'!AQ95</f>
        <v>-14567.321429765105</v>
      </c>
      <c r="BG72" s="1">
        <f>'[2]SD 4. Assets (RAB)'!AR87+'[2]SD 4. Assets (RAB)'!AR95</f>
        <v>-7940.8889869815857</v>
      </c>
      <c r="BH72" s="1">
        <f>'[2]SD 4. Assets (RAB)'!AS87+'[2]SD 4. Assets (RAB)'!AS95</f>
        <v>-10004.595309924845</v>
      </c>
      <c r="BI72" s="1">
        <f>'[2]SD 4. Assets (RAB)'!AT87+'[2]SD 4. Assets (RAB)'!AT95</f>
        <v>-9726.4444278030369</v>
      </c>
      <c r="BJ72" s="1">
        <f>'[2]SD 4. Assets (RAB)'!AU87+'[2]SD 4. Assets (RAB)'!AU95</f>
        <v>-16583.345253537234</v>
      </c>
      <c r="BK72" s="1">
        <f>'[2]SD 4. Assets (RAB)'!AV87+'[2]SD 4. Assets (RAB)'!AV95</f>
        <v>-11388.506303592241</v>
      </c>
    </row>
    <row r="73" spans="1:63" x14ac:dyDescent="0.25">
      <c r="A73" s="21" t="s">
        <v>74</v>
      </c>
      <c r="B73" s="1">
        <f>'[2]SD 4. Assets (RAB)'!AN26</f>
        <v>616355.39518414845</v>
      </c>
      <c r="C73" s="1">
        <f>'[2]SD 4. Assets (RAB)'!AO26</f>
        <v>645233.99375108827</v>
      </c>
      <c r="D73" s="1">
        <f>'[2]SD 4. Assets (RAB)'!AP26</f>
        <v>689025.73555872729</v>
      </c>
      <c r="E73" s="1">
        <f>'[2]SD 4. Assets (RAB)'!AQ26</f>
        <v>743900.18108075019</v>
      </c>
      <c r="F73" s="1">
        <f>'[2]SD 4. Assets (RAB)'!AR26</f>
        <v>861599.21942569339</v>
      </c>
      <c r="G73" s="1">
        <f>'[2]SD 4. Assets (RAB)'!AS26</f>
        <v>941662.05652365973</v>
      </c>
      <c r="H73" s="1">
        <f>'[2]SD 4. Assets (RAB)'!AT26</f>
        <v>1025509.7572398544</v>
      </c>
      <c r="I73" s="1">
        <f>'[2]SD 4. Assets (RAB)'!AU26</f>
        <v>1141035.3993679613</v>
      </c>
      <c r="J73" s="1">
        <f>'[2]SD 4. Assets (RAB)'!AV26</f>
        <v>1269442.5379211258</v>
      </c>
      <c r="L73" s="1">
        <f>'[2]SD 4. Assets (RAB)'!AN50+IF('[2]SD 4. Assets (RAB)'!AN72="",0,'[2]SD 4. Assets (RAB)'!AN72)</f>
        <v>224564.08874012288</v>
      </c>
      <c r="M73" s="1">
        <f>'[2]SD 4. Assets (RAB)'!AO50+IF('[2]SD 4. Assets (RAB)'!AO72="",0,'[2]SD 4. Assets (RAB)'!AO72)</f>
        <v>238874.85167191573</v>
      </c>
      <c r="N73" s="1">
        <f>'[2]SD 4. Assets (RAB)'!AP50+IF('[2]SD 4. Assets (RAB)'!AP72="",0,'[2]SD 4. Assets (RAB)'!AP72)</f>
        <v>256593.29056401658</v>
      </c>
      <c r="O73" s="1">
        <f>'[2]SD 4. Assets (RAB)'!AQ50+IF('[2]SD 4. Assets (RAB)'!AQ72="",0,'[2]SD 4. Assets (RAB)'!AQ72)</f>
        <v>294633.75224552886</v>
      </c>
      <c r="P73" s="1">
        <f>'[2]SD 4. Assets (RAB)'!AR50+IF('[2]SD 4. Assets (RAB)'!AR72="",0,'[2]SD 4. Assets (RAB)'!AR72)</f>
        <v>370237.77404968633</v>
      </c>
      <c r="Q73" s="1">
        <f>'[2]SD 4. Assets (RAB)'!AS50+IF('[2]SD 4. Assets (RAB)'!AS72="",0,'[2]SD 4. Assets (RAB)'!AS72)</f>
        <v>425749.59670832526</v>
      </c>
      <c r="R73" s="1">
        <f>'[2]SD 4. Assets (RAB)'!AT50+IF('[2]SD 4. Assets (RAB)'!AT72="",0,'[2]SD 4. Assets (RAB)'!AT72)</f>
        <v>468587.49577878043</v>
      </c>
      <c r="S73" s="1">
        <f>'[2]SD 4. Assets (RAB)'!AU50+IF('[2]SD 4. Assets (RAB)'!AU72="",0,'[2]SD 4. Assets (RAB)'!AU72)</f>
        <v>489842.34961307177</v>
      </c>
      <c r="T73" s="1">
        <f>'[2]SD 4. Assets (RAB)'!AV50+IF('[2]SD 4. Assets (RAB)'!AV72="",0,'[2]SD 4. Assets (RAB)'!AV72)</f>
        <v>511335.05922735226</v>
      </c>
      <c r="V73" s="1">
        <f>'[2]SD 4. Assets (RAB)'!AN34</f>
        <v>897599.31662277016</v>
      </c>
      <c r="W73" s="1">
        <f>'[2]SD 4. Assets (RAB)'!AO34</f>
        <v>990679.19402942318</v>
      </c>
      <c r="X73" s="1">
        <f>'[2]SD 4. Assets (RAB)'!AP34</f>
        <v>1075407.3694160099</v>
      </c>
      <c r="Y73" s="1">
        <f>'[2]SD 4. Assets (RAB)'!AQ34</f>
        <v>1145929.0292334601</v>
      </c>
      <c r="Z73" s="1">
        <f>'[2]SD 4. Assets (RAB)'!AR34</f>
        <v>1284665.1859920861</v>
      </c>
      <c r="AA73" s="1">
        <f>'[2]SD 4. Assets (RAB)'!AS34</f>
        <v>1393557.9111895829</v>
      </c>
      <c r="AB73" s="1">
        <f>'[2]SD 4. Assets (RAB)'!AT34</f>
        <v>1462303.497831804</v>
      </c>
      <c r="AC73" s="1">
        <f>'[2]SD 4. Assets (RAB)'!AU34</f>
        <v>1588340.997232276</v>
      </c>
      <c r="AD73" s="1">
        <f>'[2]SD 4. Assets (RAB)'!AV34</f>
        <v>1755165.410244467</v>
      </c>
      <c r="AE73" s="14"/>
      <c r="AG73" s="1">
        <f>'[2]SD 4. Assets (RAB)'!AN58</f>
        <v>233807.39354306491</v>
      </c>
      <c r="AH73" s="1">
        <f>'[2]SD 4. Assets (RAB)'!AO58</f>
        <v>275753.13443213917</v>
      </c>
      <c r="AI73" s="1">
        <f>'[2]SD 4. Assets (RAB)'!AP58</f>
        <v>311990.94065585354</v>
      </c>
      <c r="AJ73" s="1">
        <f>'[2]SD 4. Assets (RAB)'!AQ58</f>
        <v>363688.59219632595</v>
      </c>
      <c r="AK73" s="1">
        <f>'[2]SD 4. Assets (RAB)'!AR58</f>
        <v>443720.8214574462</v>
      </c>
      <c r="AL73" s="1">
        <f>'[2]SD 4. Assets (RAB)'!AS58</f>
        <v>494929.24549421744</v>
      </c>
      <c r="AM73" s="1">
        <f>'[2]SD 4. Assets (RAB)'!AT58</f>
        <v>526744.54387751163</v>
      </c>
      <c r="AN73" s="1">
        <f>'[2]SD 4. Assets (RAB)'!AU58</f>
        <v>555508.00048524607</v>
      </c>
      <c r="AO73" s="1">
        <v>555508.00048524607</v>
      </c>
      <c r="AP73" s="14"/>
      <c r="AR73" s="1">
        <f>'[2]SD 4. Assets (RAB)'!AN42+'[2]SD 4. Assets (RAB)'!AN66</f>
        <v>1541841.3911244054</v>
      </c>
      <c r="AS73" s="1">
        <f>'[2]SD 4. Assets (RAB)'!AO42+'[2]SD 4. Assets (RAB)'!AO66</f>
        <v>1718291.707648722</v>
      </c>
      <c r="AT73" s="1">
        <f>'[2]SD 4. Assets (RAB)'!AP42+'[2]SD 4. Assets (RAB)'!AP66</f>
        <v>1929234.6700658877</v>
      </c>
      <c r="AU73" s="1">
        <f>'[2]SD 4. Assets (RAB)'!AQ42+'[2]SD 4. Assets (RAB)'!AQ66</f>
        <v>2190247.0920673404</v>
      </c>
      <c r="AV73" s="1">
        <f>'[2]SD 4. Assets (RAB)'!AR42+'[2]SD 4. Assets (RAB)'!AR66</f>
        <v>2489260.2230493827</v>
      </c>
      <c r="AW73" s="1">
        <f>'[2]SD 4. Assets (RAB)'!AS42+'[2]SD 4. Assets (RAB)'!AS66</f>
        <v>2788698.1830782122</v>
      </c>
      <c r="AX73" s="1">
        <f>'[2]SD 4. Assets (RAB)'!AT42+'[2]SD 4. Assets (RAB)'!AT66</f>
        <v>3067738.5218132799</v>
      </c>
      <c r="AY73" s="1">
        <f>'[2]SD 4. Assets (RAB)'!AU42+'[2]SD 4. Assets (RAB)'!AU66</f>
        <v>3361388.4112934093</v>
      </c>
      <c r="AZ73" s="1">
        <f>'[2]SD 4. Assets (RAB)'!AV42+'[2]SD 4. Assets (RAB)'!AV66</f>
        <v>3676659.9733814439</v>
      </c>
      <c r="BA73" s="14"/>
      <c r="BC73" s="1">
        <f>'[2]SD 4. Assets (RAB)'!AN88+'[2]SD 4. Assets (RAB)'!AN96</f>
        <v>563656.95840816258</v>
      </c>
      <c r="BD73" s="1">
        <f>'[2]SD 4. Assets (RAB)'!AO88+'[2]SD 4. Assets (RAB)'!AO96</f>
        <v>609820.92068345542</v>
      </c>
      <c r="BE73" s="1">
        <f>'[2]SD 4. Assets (RAB)'!AP88+'[2]SD 4. Assets (RAB)'!AP96</f>
        <v>619310.08546650119</v>
      </c>
      <c r="BF73" s="1">
        <f>'[2]SD 4. Assets (RAB)'!AQ88+'[2]SD 4. Assets (RAB)'!AQ96</f>
        <v>631088.89580999501</v>
      </c>
      <c r="BG73" s="1">
        <f>'[2]SD 4. Assets (RAB)'!AR88+'[2]SD 4. Assets (RAB)'!AR96</f>
        <v>702500.74984315061</v>
      </c>
      <c r="BH73" s="1">
        <f>'[2]SD 4. Assets (RAB)'!AS88+'[2]SD 4. Assets (RAB)'!AS96</f>
        <v>744784.77595235163</v>
      </c>
      <c r="BI73" s="1">
        <f>'[2]SD 4. Assets (RAB)'!AT88+'[2]SD 4. Assets (RAB)'!AT96</f>
        <v>795887.83865733806</v>
      </c>
      <c r="BJ73" s="1">
        <f>'[2]SD 4. Assets (RAB)'!AU88+'[2]SD 4. Assets (RAB)'!AU96</f>
        <v>827678.04995316349</v>
      </c>
      <c r="BK73" s="1">
        <f>'[2]SD 4. Assets (RAB)'!AV88+'[2]SD 4. Assets (RAB)'!AV96</f>
        <v>711205.2768679352</v>
      </c>
    </row>
    <row r="74" spans="1:63" x14ac:dyDescent="0.25">
      <c r="A74" s="21"/>
      <c r="B74" s="14"/>
      <c r="C74" s="14"/>
      <c r="D74" s="14"/>
      <c r="E74" s="14"/>
      <c r="F74" s="14"/>
      <c r="G74" s="14"/>
      <c r="H74" s="14"/>
      <c r="I74" s="49"/>
      <c r="J74" s="14"/>
      <c r="S74" s="49"/>
      <c r="AC74" s="49"/>
      <c r="AG74" s="14"/>
      <c r="AH74" s="14"/>
      <c r="AI74" s="14"/>
      <c r="AJ74" s="14"/>
      <c r="AK74" s="14"/>
      <c r="AL74" s="14"/>
      <c r="AM74" s="14"/>
      <c r="AN74" s="49"/>
      <c r="AO74" s="14"/>
      <c r="AP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C74" s="14"/>
      <c r="BD74" s="14"/>
      <c r="BE74" s="14"/>
      <c r="BF74" s="14"/>
      <c r="BG74" s="14"/>
      <c r="BH74" s="14"/>
      <c r="BI74" s="14"/>
      <c r="BJ74" s="14"/>
      <c r="BK74" s="14"/>
    </row>
    <row r="75" spans="1:63" x14ac:dyDescent="0.25">
      <c r="A75" t="s">
        <v>79</v>
      </c>
      <c r="B75" s="1">
        <f>'[2]SD 3. Opex'!AN10</f>
        <v>189286.78651596923</v>
      </c>
      <c r="C75" s="1">
        <f>'[2]SD 3. Opex'!AO10</f>
        <v>229999.82498122202</v>
      </c>
      <c r="D75" s="1">
        <f>'[2]SD 3. Opex'!AP10</f>
        <v>249220.28103108739</v>
      </c>
      <c r="E75" s="1">
        <f>'[2]SD 3. Opex'!AQ10</f>
        <v>269392.65437999991</v>
      </c>
      <c r="F75" s="1">
        <f>'[2]SD 3. Opex'!AR10</f>
        <v>278759.46134999994</v>
      </c>
      <c r="G75" s="1">
        <f>'[2]SD 3. Opex'!AS10</f>
        <v>337027.73702</v>
      </c>
      <c r="H75" s="1">
        <f>'[2]SD 3. Opex'!AT10</f>
        <v>424858.66492000007</v>
      </c>
      <c r="I75" s="1">
        <f>'[2]SD 3. Opex'!AU10</f>
        <v>554977.9989499998</v>
      </c>
      <c r="J75" s="1">
        <f>'[2]SD 3. Opex'!AV10</f>
        <v>593489.55767000001</v>
      </c>
      <c r="S75" s="49"/>
      <c r="AN75" s="49"/>
    </row>
    <row r="77" spans="1:63" x14ac:dyDescent="0.25">
      <c r="A77" s="4" t="s">
        <v>106</v>
      </c>
    </row>
    <row r="78" spans="1:63" x14ac:dyDescent="0.25">
      <c r="B78" t="s">
        <v>119</v>
      </c>
      <c r="L78" t="s">
        <v>120</v>
      </c>
      <c r="V78" t="s">
        <v>121</v>
      </c>
      <c r="AG78" t="s">
        <v>122</v>
      </c>
      <c r="AR78" t="s">
        <v>2</v>
      </c>
      <c r="BC78" t="s">
        <v>21</v>
      </c>
    </row>
    <row r="79" spans="1:63" x14ac:dyDescent="0.25">
      <c r="B79" s="3">
        <v>2006</v>
      </c>
      <c r="C79" s="3">
        <v>2007</v>
      </c>
      <c r="D79" s="3">
        <v>2008</v>
      </c>
      <c r="E79" s="3">
        <v>2009</v>
      </c>
      <c r="F79" s="3">
        <v>2010</v>
      </c>
      <c r="G79" s="3">
        <v>2011</v>
      </c>
      <c r="H79" s="3">
        <v>2012</v>
      </c>
      <c r="I79" s="3">
        <v>2013</v>
      </c>
      <c r="J79" s="3">
        <v>2014</v>
      </c>
      <c r="L79" s="3">
        <v>2006</v>
      </c>
      <c r="M79" s="3">
        <v>2007</v>
      </c>
      <c r="N79" s="3">
        <v>2008</v>
      </c>
      <c r="O79" s="3">
        <v>2009</v>
      </c>
      <c r="P79" s="3">
        <v>2010</v>
      </c>
      <c r="Q79" s="3">
        <v>2011</v>
      </c>
      <c r="R79" s="3">
        <v>2012</v>
      </c>
      <c r="S79" s="3">
        <v>2013</v>
      </c>
      <c r="T79" s="3">
        <v>2014</v>
      </c>
      <c r="V79" s="3">
        <v>2006</v>
      </c>
      <c r="W79" s="3">
        <v>2007</v>
      </c>
      <c r="X79" s="3">
        <v>2008</v>
      </c>
      <c r="Y79" s="3">
        <v>2009</v>
      </c>
      <c r="Z79" s="3">
        <v>2010</v>
      </c>
      <c r="AA79" s="3">
        <v>2011</v>
      </c>
      <c r="AB79" s="3">
        <v>2012</v>
      </c>
      <c r="AC79" s="3">
        <v>2013</v>
      </c>
      <c r="AD79" s="3">
        <v>2014</v>
      </c>
      <c r="AE79" s="33"/>
      <c r="AG79" s="3">
        <v>2006</v>
      </c>
      <c r="AH79" s="3">
        <v>2007</v>
      </c>
      <c r="AI79" s="3">
        <v>2008</v>
      </c>
      <c r="AJ79" s="3">
        <v>2009</v>
      </c>
      <c r="AK79" s="3">
        <v>2010</v>
      </c>
      <c r="AL79" s="3">
        <v>2011</v>
      </c>
      <c r="AM79" s="3">
        <v>2012</v>
      </c>
      <c r="AN79" s="3">
        <v>2013</v>
      </c>
      <c r="AO79" s="3">
        <v>2014</v>
      </c>
      <c r="AP79" s="33"/>
      <c r="AR79" s="3">
        <v>2006</v>
      </c>
      <c r="AS79" s="3">
        <v>2007</v>
      </c>
      <c r="AT79" s="3">
        <v>2008</v>
      </c>
      <c r="AU79" s="3">
        <v>2009</v>
      </c>
      <c r="AV79" s="3">
        <v>2010</v>
      </c>
      <c r="AW79" s="3">
        <v>2011</v>
      </c>
      <c r="AX79" s="3">
        <v>2012</v>
      </c>
      <c r="AY79" s="3">
        <v>2013</v>
      </c>
      <c r="AZ79" s="3">
        <v>2014</v>
      </c>
      <c r="BA79" s="33"/>
      <c r="BC79" s="3">
        <v>2006</v>
      </c>
      <c r="BD79" s="3">
        <v>2007</v>
      </c>
      <c r="BE79" s="3">
        <v>2008</v>
      </c>
      <c r="BF79" s="3">
        <v>2009</v>
      </c>
      <c r="BG79" s="3">
        <v>2010</v>
      </c>
      <c r="BH79" s="3">
        <v>2011</v>
      </c>
      <c r="BI79" s="3">
        <v>2012</v>
      </c>
      <c r="BJ79" s="3">
        <v>2013</v>
      </c>
      <c r="BK79" s="3">
        <v>2014</v>
      </c>
    </row>
    <row r="80" spans="1:63" x14ac:dyDescent="0.25">
      <c r="A80" s="21" t="s">
        <v>68</v>
      </c>
      <c r="B80" s="20">
        <f>'[2]SD 4. Assets (RAB)'!AW20</f>
        <v>1436790.4349203776</v>
      </c>
      <c r="C80" s="20">
        <f>'[2]SD 4. Assets (RAB)'!AX20</f>
        <v>1634901.9703406913</v>
      </c>
      <c r="D80" s="20">
        <f>'[2]SD 4. Assets (RAB)'!AY20</f>
        <v>1704830.7435710304</v>
      </c>
      <c r="E80" s="20">
        <f>'[2]SD 4. Assets (RAB)'!AZ20</f>
        <v>1777373.2812017517</v>
      </c>
      <c r="F80" s="20">
        <f>'[2]SD 4. Assets (RAB)'!BA20</f>
        <v>1833037.9910624493</v>
      </c>
      <c r="G80" s="20">
        <f>'[2]SD 4. Assets (RAB)'!BB20</f>
        <v>1901519.9380650832</v>
      </c>
      <c r="H80" s="20">
        <f>'[2]SD 4. Assets (RAB)'!BC20</f>
        <v>2080518.1498538586</v>
      </c>
      <c r="I80" s="20">
        <f>'[2]SD 4. Assets (RAB)'!BD20</f>
        <v>2256282.482938048</v>
      </c>
      <c r="J80" s="1">
        <f>'[2]SD 4. Assets (RAB)'!BE20</f>
        <v>2480224.0714551983</v>
      </c>
      <c r="L80" s="20">
        <f>'[2]SD 4. Assets (RAB)'!AW44+IF('[2]SD 4. Assets (RAB)'!AW68="",0,'[2]SD 4. Assets (RAB)'!AW68)</f>
        <v>800305.32465605042</v>
      </c>
      <c r="M80" s="20">
        <f>'[2]SD 4. Assets (RAB)'!AX44+IF('[2]SD 4. Assets (RAB)'!AX68="",0,'[2]SD 4. Assets (RAB)'!AX68)</f>
        <v>813966.35653663438</v>
      </c>
      <c r="N80" s="20">
        <f>'[2]SD 4. Assets (RAB)'!AY44+IF('[2]SD 4. Assets (RAB)'!AY68="",0,'[2]SD 4. Assets (RAB)'!AY68)</f>
        <v>871237.2026879508</v>
      </c>
      <c r="O80" s="20">
        <f>'[2]SD 4. Assets (RAB)'!AZ44+IF('[2]SD 4. Assets (RAB)'!AZ68="",0,'[2]SD 4. Assets (RAB)'!AZ68)</f>
        <v>941937.71481328679</v>
      </c>
      <c r="P80" s="20">
        <f>'[2]SD 4. Assets (RAB)'!BA44+IF('[2]SD 4. Assets (RAB)'!BA68="",0,'[2]SD 4. Assets (RAB)'!BA68)</f>
        <v>1010337.4333330402</v>
      </c>
      <c r="Q80" s="20">
        <f>'[2]SD 4. Assets (RAB)'!BB44+IF('[2]SD 4. Assets (RAB)'!BB68="",0,'[2]SD 4. Assets (RAB)'!BB68)</f>
        <v>1084548.1006598992</v>
      </c>
      <c r="R80" s="20">
        <f>'[2]SD 4. Assets (RAB)'!BC44+IF('[2]SD 4. Assets (RAB)'!BC68="",0,'[2]SD 4. Assets (RAB)'!BC68)</f>
        <v>1119568.7053972171</v>
      </c>
      <c r="S80" s="20">
        <f>'[2]SD 4. Assets (RAB)'!BD44+IF('[2]SD 4. Assets (RAB)'!BD68="",0,'[2]SD 4. Assets (RAB)'!BD68)</f>
        <v>1117098.7102099129</v>
      </c>
      <c r="T80" s="1">
        <f>'[2]SD 4. Assets (RAB)'!BE44+IF('[2]SD 4. Assets (RAB)'!BE68="",0,'[2]SD 4. Assets (RAB)'!BE68)</f>
        <v>1149392.7119666394</v>
      </c>
      <c r="V80" s="1">
        <f>'[2]SD 4. Assets (RAB)'!AW28</f>
        <v>234513.46095222651</v>
      </c>
      <c r="W80" s="1">
        <f>'[2]SD 4. Assets (RAB)'!AX28</f>
        <v>223426.32869958656</v>
      </c>
      <c r="X80" s="1">
        <f>'[2]SD 4. Assets (RAB)'!AY28</f>
        <v>265041.99438007805</v>
      </c>
      <c r="Y80" s="1">
        <f>'[2]SD 4. Assets (RAB)'!AZ28</f>
        <v>304582.68248559086</v>
      </c>
      <c r="Z80" s="1">
        <f>'[2]SD 4. Assets (RAB)'!BA28</f>
        <v>328156.21810377564</v>
      </c>
      <c r="AA80" s="1">
        <f>'[2]SD 4. Assets (RAB)'!BB28</f>
        <v>396656.58797143021</v>
      </c>
      <c r="AB80" s="1">
        <f>'[2]SD 4. Assets (RAB)'!BC28</f>
        <v>436960.72054865625</v>
      </c>
      <c r="AC80" s="1">
        <f>'[2]SD 4. Assets (RAB)'!BD28</f>
        <v>468947.94481675437</v>
      </c>
      <c r="AD80" s="1">
        <f>'[2]SD 4. Assets (RAB)'!BE28</f>
        <v>514131.50422388403</v>
      </c>
      <c r="AE80" s="14"/>
      <c r="AG80" s="1">
        <f>'[2]SD 4. Assets (RAB)'!AW52</f>
        <v>11664</v>
      </c>
      <c r="AH80" s="1">
        <f>'[2]SD 4. Assets (RAB)'!AX52</f>
        <v>11188.530203982207</v>
      </c>
      <c r="AI80" s="1">
        <f>'[2]SD 4. Assets (RAB)'!AY52</f>
        <v>13863.941138599876</v>
      </c>
      <c r="AJ80" s="1">
        <f>'[2]SD 4. Assets (RAB)'!AZ52</f>
        <v>32870.76676058858</v>
      </c>
      <c r="AK80" s="1">
        <f>'[2]SD 4. Assets (RAB)'!BA52</f>
        <v>37779.063822039694</v>
      </c>
      <c r="AL80" s="1">
        <f>'[2]SD 4. Assets (RAB)'!BB52</f>
        <v>52156.053924692846</v>
      </c>
      <c r="AM80" s="1">
        <f>'[2]SD 4. Assets (RAB)'!BC52</f>
        <v>55095.793367373248</v>
      </c>
      <c r="AN80" s="1">
        <f>'[2]SD 4. Assets (RAB)'!BD52</f>
        <v>54768.256670676623</v>
      </c>
      <c r="AO80" s="1">
        <f>'[2]SD 4. Assets (RAB)'!BE52</f>
        <v>54329.167037147519</v>
      </c>
      <c r="AP80" s="14"/>
      <c r="AR80" s="1">
        <f>'[2]SD 4. Assets (RAB)'!AW36+'[2]SD 4. Assets (RAB)'!AW60</f>
        <v>1025972.8277245159</v>
      </c>
      <c r="AS80" s="1">
        <f>'[2]SD 4. Assets (RAB)'!AX36+'[2]SD 4. Assets (RAB)'!AX60</f>
        <v>1113256.1939724055</v>
      </c>
      <c r="AT80" s="1">
        <f>'[2]SD 4. Assets (RAB)'!AY36+'[2]SD 4. Assets (RAB)'!AY60</f>
        <v>1232063.9177327238</v>
      </c>
      <c r="AU80" s="1">
        <f>'[2]SD 4. Assets (RAB)'!AZ36+'[2]SD 4. Assets (RAB)'!AZ60</f>
        <v>1426296.1648875587</v>
      </c>
      <c r="AV80" s="1">
        <f>'[2]SD 4. Assets (RAB)'!BA36+'[2]SD 4. Assets (RAB)'!BA60</f>
        <v>1637971.9777346412</v>
      </c>
      <c r="AW80" s="1">
        <f>'[2]SD 4. Assets (RAB)'!BB36+'[2]SD 4. Assets (RAB)'!BB60</f>
        <v>1815041.3788712234</v>
      </c>
      <c r="AX80" s="1">
        <f>'[2]SD 4. Assets (RAB)'!BC36+'[2]SD 4. Assets (RAB)'!BC60</f>
        <v>1979626.7752482574</v>
      </c>
      <c r="AY80" s="1">
        <f>'[2]SD 4. Assets (RAB)'!BD36+'[2]SD 4. Assets (RAB)'!BD60</f>
        <v>2105801.8189005433</v>
      </c>
      <c r="AZ80" s="1">
        <f>'[2]SD 4. Assets (RAB)'!BE36+'[2]SD 4. Assets (RAB)'!BE60</f>
        <v>2273518.2665616544</v>
      </c>
      <c r="BA80" s="14"/>
      <c r="BC80" s="1">
        <f>'[2]SD 4. Assets (RAB)'!AW82+'[2]SD 4. Assets (RAB)'!AW90</f>
        <v>346064</v>
      </c>
      <c r="BD80" s="1">
        <f>'[2]SD 4. Assets (RAB)'!AX82+'[2]SD 4. Assets (RAB)'!AX90</f>
        <v>430440.6538307931</v>
      </c>
      <c r="BE80" s="1">
        <f>'[2]SD 4. Assets (RAB)'!AY82+'[2]SD 4. Assets (RAB)'!AY90</f>
        <v>507206.33827867557</v>
      </c>
      <c r="BF80" s="1">
        <f>'[2]SD 4. Assets (RAB)'!AZ82+'[2]SD 4. Assets (RAB)'!AZ90</f>
        <v>513116.49356025166</v>
      </c>
      <c r="BG80" s="1">
        <f>'[2]SD 4. Assets (RAB)'!BA82+'[2]SD 4. Assets (RAB)'!BA90</f>
        <v>528935.1369911636</v>
      </c>
      <c r="BH80" s="1">
        <f>'[2]SD 4. Assets (RAB)'!BB82+'[2]SD 4. Assets (RAB)'!BB90</f>
        <v>633812.97522607911</v>
      </c>
      <c r="BI80" s="1">
        <f>'[2]SD 4. Assets (RAB)'!BC82+'[2]SD 4. Assets (RAB)'!BC90</f>
        <v>772267.35298157868</v>
      </c>
      <c r="BJ80" s="1">
        <f>'[2]SD 4. Assets (RAB)'!BD82+'[2]SD 4. Assets (RAB)'!BD90</f>
        <v>837212.07348514046</v>
      </c>
      <c r="BK80" s="1">
        <f>'[2]SD 4. Assets (RAB)'!BE82+'[2]SD 4. Assets (RAB)'!BE90</f>
        <v>890479.37117912527</v>
      </c>
    </row>
    <row r="81" spans="1:63" x14ac:dyDescent="0.25">
      <c r="A81" s="21" t="s">
        <v>69</v>
      </c>
      <c r="B81" s="20">
        <f>'[2]SD 4. Assets (RAB)'!AW21</f>
        <v>42816.354960627243</v>
      </c>
      <c r="C81" s="20">
        <f>'[2]SD 4. Assets (RAB)'!AX21</f>
        <v>39891.60807631287</v>
      </c>
      <c r="D81" s="20">
        <f>'[2]SD 4. Assets (RAB)'!AY21</f>
        <v>72284.823527411689</v>
      </c>
      <c r="E81" s="20">
        <f>'[2]SD 4. Assets (RAB)'!AZ21</f>
        <v>43901.120045683274</v>
      </c>
      <c r="F81" s="20">
        <f>'[2]SD 4. Assets (RAB)'!BA21</f>
        <v>52974.797941704783</v>
      </c>
      <c r="G81" s="20">
        <f>'[2]SD 4. Assets (RAB)'!BB21</f>
        <v>63320.613937567272</v>
      </c>
      <c r="H81" s="20">
        <f>'[2]SD 4. Assets (RAB)'!BC21</f>
        <v>32872.186767690975</v>
      </c>
      <c r="I81" s="20">
        <f>'[2]SD 4. Assets (RAB)'!BD21</f>
        <v>56407.062073451198</v>
      </c>
      <c r="J81" s="1">
        <f>'[2]SD 4. Assets (RAB)'!BE21</f>
        <v>72670.565293637323</v>
      </c>
      <c r="L81" s="20">
        <f>'[2]SD 4. Assets (RAB)'!AW45+IF('[2]SD 4. Assets (RAB)'!AW69="",0,'[2]SD 4. Assets (RAB)'!AW69)</f>
        <v>23849.098674750305</v>
      </c>
      <c r="M81" s="20">
        <f>'[2]SD 4. Assets (RAB)'!AX45+IF('[2]SD 4. Assets (RAB)'!AX69="",0,'[2]SD 4. Assets (RAB)'!AX69)</f>
        <v>19860.77909949388</v>
      </c>
      <c r="N81" s="20">
        <f>'[2]SD 4. Assets (RAB)'!AY45+IF('[2]SD 4. Assets (RAB)'!AY69="",0,'[2]SD 4. Assets (RAB)'!AY69)</f>
        <v>36940.457393969111</v>
      </c>
      <c r="O81" s="20">
        <f>'[2]SD 4. Assets (RAB)'!AZ45+IF('[2]SD 4. Assets (RAB)'!AZ69="",0,'[2]SD 4. Assets (RAB)'!AZ69)</f>
        <v>23265.861555888187</v>
      </c>
      <c r="P81" s="20">
        <f>'[2]SD 4. Assets (RAB)'!BA45+IF('[2]SD 4. Assets (RAB)'!BA69="",0,'[2]SD 4. Assets (RAB)'!BA69)</f>
        <v>29198.751823324863</v>
      </c>
      <c r="Q81" s="20">
        <f>'[2]SD 4. Assets (RAB)'!BB45+IF('[2]SD 4. Assets (RAB)'!BB69="",0,'[2]SD 4. Assets (RAB)'!BB69)</f>
        <v>36115.451751974644</v>
      </c>
      <c r="R81" s="20">
        <f>'[2]SD 4. Assets (RAB)'!BC45+IF('[2]SD 4. Assets (RAB)'!BC69="",0,'[2]SD 4. Assets (RAB)'!BC69)</f>
        <v>17689.185545276032</v>
      </c>
      <c r="S81" s="20">
        <f>'[2]SD 4. Assets (RAB)'!BD45+IF('[2]SD 4. Assets (RAB)'!BD69="",0,'[2]SD 4. Assets (RAB)'!BD69)</f>
        <v>27927.467755247821</v>
      </c>
      <c r="T81" s="1">
        <f>'[2]SD 4. Assets (RAB)'!BE45+IF('[2]SD 4. Assets (RAB)'!BE69="",0,'[2]SD 4. Assets (RAB)'!BE69)</f>
        <v>33677.206460622539</v>
      </c>
      <c r="V81" s="1">
        <f>'[2]SD 4. Assets (RAB)'!AW29</f>
        <v>6988.5011363763497</v>
      </c>
      <c r="W81" s="1">
        <f>'[2]SD 4. Assets (RAB)'!AX29</f>
        <v>5451.6024202699127</v>
      </c>
      <c r="X81" s="1">
        <f>'[2]SD 4. Assets (RAB)'!AY29</f>
        <v>11237.78056171531</v>
      </c>
      <c r="Y81" s="1">
        <f>'[2]SD 4. Assets (RAB)'!AZ29</f>
        <v>7523.1922573940947</v>
      </c>
      <c r="Z81" s="1">
        <f>'[2]SD 4. Assets (RAB)'!BA29</f>
        <v>9483.7147031991153</v>
      </c>
      <c r="AA81" s="1">
        <f>'[2]SD 4. Assets (RAB)'!BB29</f>
        <v>13208.664379448628</v>
      </c>
      <c r="AB81" s="1">
        <f>'[2]SD 4. Assets (RAB)'!BC29</f>
        <v>6903.9793846687689</v>
      </c>
      <c r="AC81" s="1">
        <f>'[2]SD 4. Assets (RAB)'!BD29</f>
        <v>11723.69862041886</v>
      </c>
      <c r="AD81" s="1">
        <f>'[2]SD 4. Assets (RAB)'!BE29</f>
        <v>15064.053073759802</v>
      </c>
      <c r="AE81" s="14"/>
      <c r="AG81" s="1">
        <f>'[2]SD 4. Assets (RAB)'!AW53</f>
        <v>347.5872</v>
      </c>
      <c r="AH81" s="1">
        <f>'[2]SD 4. Assets (RAB)'!AX53</f>
        <v>273.00013697716588</v>
      </c>
      <c r="AI81" s="1">
        <f>'[2]SD 4. Assets (RAB)'!AY53</f>
        <v>587.83110427663473</v>
      </c>
      <c r="AJ81" s="1">
        <f>'[2]SD 4. Assets (RAB)'!AZ53</f>
        <v>811.90793898653794</v>
      </c>
      <c r="AK81" s="1">
        <f>'[2]SD 4. Assets (RAB)'!BA53</f>
        <v>1091.8149444569472</v>
      </c>
      <c r="AL81" s="1">
        <f>'[2]SD 4. Assets (RAB)'!BB53</f>
        <v>1736.7965956922719</v>
      </c>
      <c r="AM81" s="1">
        <f>'[2]SD 4. Assets (RAB)'!BC53</f>
        <v>870.51353520449732</v>
      </c>
      <c r="AN81" s="1">
        <f>'[2]SD 4. Assets (RAB)'!BD53</f>
        <v>1369.2064167669155</v>
      </c>
      <c r="AO81" s="1">
        <f>'[2]SD 4. Assets (RAB)'!BE53</f>
        <v>1591.8445941884222</v>
      </c>
      <c r="AP81" s="14"/>
      <c r="AR81" s="1">
        <f>'[2]SD 4. Assets (RAB)'!AW37+'[2]SD 4. Assets (RAB)'!AW61</f>
        <v>30573.990266190576</v>
      </c>
      <c r="AS81" s="1">
        <f>'[2]SD 4. Assets (RAB)'!AX37+'[2]SD 4. Assets (RAB)'!AX61</f>
        <v>27163.451132926697</v>
      </c>
      <c r="AT81" s="1">
        <f>'[2]SD 4. Assets (RAB)'!AY37+'[2]SD 4. Assets (RAB)'!AY61</f>
        <v>52239.510111867479</v>
      </c>
      <c r="AU81" s="1">
        <f>'[2]SD 4. Assets (RAB)'!AZ37+'[2]SD 4. Assets (RAB)'!AZ61</f>
        <v>35229.515272722696</v>
      </c>
      <c r="AV81" s="1">
        <f>'[2]SD 4. Assets (RAB)'!BA37+'[2]SD 4. Assets (RAB)'!BA61</f>
        <v>47337.390156531124</v>
      </c>
      <c r="AW81" s="1">
        <f>'[2]SD 4. Assets (RAB)'!BB37+'[2]SD 4. Assets (RAB)'!BB61</f>
        <v>60440.877916411759</v>
      </c>
      <c r="AX81" s="1">
        <f>'[2]SD 4. Assets (RAB)'!BC37+'[2]SD 4. Assets (RAB)'!BC61</f>
        <v>31278.103048922472</v>
      </c>
      <c r="AY81" s="1">
        <f>'[2]SD 4. Assets (RAB)'!BD37+'[2]SD 4. Assets (RAB)'!BD61</f>
        <v>52645.045472513586</v>
      </c>
      <c r="AZ81" s="1">
        <f>'[2]SD 4. Assets (RAB)'!BE37+'[2]SD 4. Assets (RAB)'!BE61</f>
        <v>66614.085210256482</v>
      </c>
      <c r="BA81" s="14"/>
      <c r="BC81" s="1">
        <f>'[2]SD 4. Assets (RAB)'!AW83+'[2]SD 4. Assets (RAB)'!AW91</f>
        <v>10312.707199999999</v>
      </c>
      <c r="BD81" s="1">
        <f>'[2]SD 4. Assets (RAB)'!AX83+'[2]SD 4. Assets (RAB)'!AX91</f>
        <v>10502.751953471352</v>
      </c>
      <c r="BE81" s="1">
        <f>'[2]SD 4. Assets (RAB)'!AY83+'[2]SD 4. Assets (RAB)'!AY91</f>
        <v>21505.548743015843</v>
      </c>
      <c r="BF81" s="1">
        <f>'[2]SD 4. Assets (RAB)'!AZ83+'[2]SD 4. Assets (RAB)'!AZ91</f>
        <v>12673.977390938215</v>
      </c>
      <c r="BG81" s="1">
        <f>'[2]SD 4. Assets (RAB)'!BA83+'[2]SD 4. Assets (RAB)'!BA91</f>
        <v>15286.225459044628</v>
      </c>
      <c r="BH81" s="1">
        <f>'[2]SD 4. Assets (RAB)'!BB83+'[2]SD 4. Assets (RAB)'!BB91</f>
        <v>21105.97207502844</v>
      </c>
      <c r="BI81" s="1">
        <f>'[2]SD 4. Assets (RAB)'!BC83+'[2]SD 4. Assets (RAB)'!BC91</f>
        <v>12201.824177108942</v>
      </c>
      <c r="BJ81" s="1">
        <f>'[2]SD 4. Assets (RAB)'!BD83+'[2]SD 4. Assets (RAB)'!BD91</f>
        <v>20930.301837128514</v>
      </c>
      <c r="BK81" s="1">
        <f>'[2]SD 4. Assets (RAB)'!BE83+'[2]SD 4. Assets (RAB)'!BE91</f>
        <v>26091.045575548374</v>
      </c>
    </row>
    <row r="82" spans="1:63" x14ac:dyDescent="0.25">
      <c r="A82" s="21" t="s">
        <v>70</v>
      </c>
      <c r="B82" s="20">
        <f>'[2]SD 4. Assets (RAB)'!AW22</f>
        <v>-55082.911566420385</v>
      </c>
      <c r="C82" s="20">
        <f>'[2]SD 4. Assets (RAB)'!AX22</f>
        <v>-61132.326283279115</v>
      </c>
      <c r="D82" s="20">
        <f>'[2]SD 4. Assets (RAB)'!AY22</f>
        <v>-64496.953296159998</v>
      </c>
      <c r="E82" s="20">
        <f>'[2]SD 4. Assets (RAB)'!AZ22</f>
        <v>-68593.386897184828</v>
      </c>
      <c r="F82" s="20">
        <f>'[2]SD 4. Assets (RAB)'!BA22</f>
        <v>-71939.084388646064</v>
      </c>
      <c r="G82" s="20">
        <f>'[2]SD 4. Assets (RAB)'!BB22</f>
        <v>-61471.200793691372</v>
      </c>
      <c r="H82" s="20">
        <f>'[2]SD 4. Assets (RAB)'!BC22</f>
        <v>-67235.52715776804</v>
      </c>
      <c r="I82" s="20">
        <f>'[2]SD 4. Assets (RAB)'!BD22</f>
        <v>-72650.929286702405</v>
      </c>
      <c r="J82" s="1">
        <f>'[2]SD 4. Assets (RAB)'!BE22</f>
        <v>-79588.368843603937</v>
      </c>
      <c r="L82" s="20">
        <f>'[2]SD 4. Assets (RAB)'!AW46</f>
        <v>-20862.06089674382</v>
      </c>
      <c r="M82" s="20">
        <f>'[2]SD 4. Assets (RAB)'!AX46</f>
        <v>-21683.606295591053</v>
      </c>
      <c r="N82" s="20">
        <f>'[2]SD 4. Assets (RAB)'!AY46</f>
        <v>-23302.175314148088</v>
      </c>
      <c r="O82" s="20">
        <f>'[2]SD 4. Assets (RAB)'!AZ46</f>
        <v>-25340.654249499257</v>
      </c>
      <c r="P82" s="20">
        <f>'[2]SD 4. Assets (RAB)'!BA46</f>
        <v>-27119.597549323385</v>
      </c>
      <c r="Q82" s="20">
        <f>'[2]SD 4. Assets (RAB)'!BB46</f>
        <v>-29198.014707669168</v>
      </c>
      <c r="R82" s="20">
        <f>'[2]SD 4. Assets (RAB)'!BC46</f>
        <v>-30627.17564828273</v>
      </c>
      <c r="S82" s="20">
        <f>'[2]SD 4. Assets (RAB)'!BD46</f>
        <v>-31277.273152391328</v>
      </c>
      <c r="T82" s="1">
        <f>'[2]SD 4. Assets (RAB)'!BE46</f>
        <v>-32588.146115309926</v>
      </c>
      <c r="V82" s="1">
        <f>'[2]SD 4. Assets (RAB)'!AW30</f>
        <v>-5344.045333745461</v>
      </c>
      <c r="W82" s="1">
        <f>'[2]SD 4. Assets (RAB)'!AX30</f>
        <v>-5284.7813950357777</v>
      </c>
      <c r="X82" s="1">
        <f>'[2]SD 4. Assets (RAB)'!AY30</f>
        <v>-6121.4000021554111</v>
      </c>
      <c r="Y82" s="1">
        <f>'[2]SD 4. Assets (RAB)'!AZ30</f>
        <v>-6979.0123320118237</v>
      </c>
      <c r="Z82" s="1">
        <f>'[2]SD 4. Assets (RAB)'!BA30</f>
        <v>-7544.696949586094</v>
      </c>
      <c r="AA82" s="1">
        <f>'[2]SD 4. Assets (RAB)'!BB30</f>
        <v>-8806.0218500645788</v>
      </c>
      <c r="AB82" s="1">
        <f>'[2]SD 4. Assets (RAB)'!BC30</f>
        <v>-9717.5458721123159</v>
      </c>
      <c r="AC82" s="1">
        <f>'[2]SD 4. Assets (RAB)'!BD30</f>
        <v>-10460.260484383012</v>
      </c>
      <c r="AD82" s="1">
        <f>'[2]SD 4. Assets (RAB)'!BE30</f>
        <v>-11472.069068207107</v>
      </c>
      <c r="AE82" s="14"/>
      <c r="AG82" s="1">
        <f>'[2]SD 4. Assets (RAB)'!AW54</f>
        <v>-1030.5637999999999</v>
      </c>
      <c r="AH82" s="1">
        <f>'[2]SD 4. Assets (RAB)'!AX54</f>
        <v>-1066.0232791675751</v>
      </c>
      <c r="AI82" s="1">
        <f>'[2]SD 4. Assets (RAB)'!AY54</f>
        <v>-1170.9912220299791</v>
      </c>
      <c r="AJ82" s="1">
        <f>'[2]SD 4. Assets (RAB)'!AZ54</f>
        <v>-1674.4323861797643</v>
      </c>
      <c r="AK82" s="1">
        <f>'[2]SD 4. Assets (RAB)'!BA54</f>
        <v>-1847.1988838941345</v>
      </c>
      <c r="AL82" s="1">
        <f>'[2]SD 4. Assets (RAB)'!BB54</f>
        <v>-2623.8583386165637</v>
      </c>
      <c r="AM82" s="1">
        <f>'[2]SD 4. Assets (RAB)'!BC54</f>
        <v>-2799.1046805166143</v>
      </c>
      <c r="AN82" s="1">
        <f>'[2]SD 4. Assets (RAB)'!BD54</f>
        <v>-2879.4716702221908</v>
      </c>
      <c r="AO82" s="1">
        <f>'[2]SD 4. Assets (RAB)'!BE54</f>
        <v>-2975.8574622093975</v>
      </c>
      <c r="AP82" s="14"/>
      <c r="AR82" s="1">
        <f>'[2]SD 4. Assets (RAB)'!AW38+'[2]SD 4. Assets (RAB)'!AW62</f>
        <v>-43434.51042057106</v>
      </c>
      <c r="AS82" s="1">
        <f>'[2]SD 4. Assets (RAB)'!AX38+'[2]SD 4. Assets (RAB)'!AX62</f>
        <v>-46982.210161521689</v>
      </c>
      <c r="AT82" s="1">
        <f>'[2]SD 4. Assets (RAB)'!AY38+'[2]SD 4. Assets (RAB)'!AY62</f>
        <v>-51103.012158635931</v>
      </c>
      <c r="AU82" s="1">
        <f>'[2]SD 4. Assets (RAB)'!AZ38+'[2]SD 4. Assets (RAB)'!AZ62</f>
        <v>-57583.515605941415</v>
      </c>
      <c r="AV82" s="1">
        <f>'[2]SD 4. Assets (RAB)'!BA38+'[2]SD 4. Assets (RAB)'!BA62</f>
        <v>-64132.984169726486</v>
      </c>
      <c r="AW82" s="1">
        <f>'[2]SD 4. Assets (RAB)'!BB38+'[2]SD 4. Assets (RAB)'!BB62</f>
        <v>-67686.432218888454</v>
      </c>
      <c r="AX82" s="1">
        <f>'[2]SD 4. Assets (RAB)'!BC38+'[2]SD 4. Assets (RAB)'!BC62</f>
        <v>-73775.741852592007</v>
      </c>
      <c r="AY82" s="1">
        <f>'[2]SD 4. Assets (RAB)'!BD38+'[2]SD 4. Assets (RAB)'!BD62</f>
        <v>-78838.969804870911</v>
      </c>
      <c r="AZ82" s="1">
        <f>'[2]SD 4. Assets (RAB)'!BE38+'[2]SD 4. Assets (RAB)'!BE62</f>
        <v>-85102.357607409911</v>
      </c>
      <c r="BA82" s="14"/>
      <c r="BC82" s="1">
        <f>'[2]SD 4. Assets (RAB)'!AW84+'[2]SD 4. Assets (RAB)'!AW92</f>
        <v>-83709.003000000012</v>
      </c>
      <c r="BD82" s="1">
        <f>'[2]SD 4. Assets (RAB)'!AX84+'[2]SD 4. Assets (RAB)'!AX92</f>
        <v>-92850.31076766421</v>
      </c>
      <c r="BE82" s="1">
        <f>'[2]SD 4. Assets (RAB)'!AY84+'[2]SD 4. Assets (RAB)'!AY92</f>
        <v>-86185.645723223337</v>
      </c>
      <c r="BF82" s="1">
        <f>'[2]SD 4. Assets (RAB)'!AZ84+'[2]SD 4. Assets (RAB)'!AZ92</f>
        <v>-91193.911383964107</v>
      </c>
      <c r="BG82" s="1">
        <f>'[2]SD 4. Assets (RAB)'!BA84+'[2]SD 4. Assets (RAB)'!BA92</f>
        <v>-95289.32000238914</v>
      </c>
      <c r="BH82" s="1">
        <f>'[2]SD 4. Assets (RAB)'!BB84+'[2]SD 4. Assets (RAB)'!BB92</f>
        <v>-105043.46893863913</v>
      </c>
      <c r="BI82" s="1">
        <f>'[2]SD 4. Assets (RAB)'!BC84+'[2]SD 4. Assets (RAB)'!BC92</f>
        <v>-121264.87833124273</v>
      </c>
      <c r="BJ82" s="1">
        <f>'[2]SD 4. Assets (RAB)'!BD84+'[2]SD 4. Assets (RAB)'!BD92</f>
        <v>-115695.15378325628</v>
      </c>
      <c r="BK82" s="1">
        <f>'[2]SD 4. Assets (RAB)'!BE84+'[2]SD 4. Assets (RAB)'!BE92</f>
        <v>-116219.25759009577</v>
      </c>
    </row>
    <row r="83" spans="1:63" x14ac:dyDescent="0.25">
      <c r="A83" s="21" t="s">
        <v>71</v>
      </c>
      <c r="B83" s="20">
        <f>'[2]SD 4. Assets (RAB)'!AW23</f>
        <v>-12266.556605793137</v>
      </c>
      <c r="C83" s="20">
        <f>'[2]SD 4. Assets (RAB)'!AX23</f>
        <v>-21240.718206966241</v>
      </c>
      <c r="D83" s="20">
        <f>'[2]SD 4. Assets (RAB)'!AY23</f>
        <v>7787.8702312516971</v>
      </c>
      <c r="E83" s="20">
        <f>'[2]SD 4. Assets (RAB)'!AZ23</f>
        <v>-24692.266851501558</v>
      </c>
      <c r="F83" s="20">
        <f>'[2]SD 4. Assets (RAB)'!BA23</f>
        <v>-18964.286446941285</v>
      </c>
      <c r="G83" s="20">
        <f>'[2]SD 4. Assets (RAB)'!BB23</f>
        <v>1849.4131438759007</v>
      </c>
      <c r="H83" s="20">
        <f>'[2]SD 4. Assets (RAB)'!BC23</f>
        <v>-34363.340390077057</v>
      </c>
      <c r="I83" s="20">
        <f>'[2]SD 4. Assets (RAB)'!BD23</f>
        <v>-16243.867213251211</v>
      </c>
      <c r="J83" s="1">
        <f>'[2]SD 4. Assets (RAB)'!BE23</f>
        <v>-6917.8035499666148</v>
      </c>
      <c r="L83" s="20">
        <f>'[2]SD 4. Assets (RAB)'!AW47</f>
        <v>1658.8219780064826</v>
      </c>
      <c r="M83" s="20">
        <f>'[2]SD 4. Assets (RAB)'!AX47</f>
        <v>-2942.7680616171692</v>
      </c>
      <c r="N83" s="20">
        <f>'[2]SD 4. Assets (RAB)'!AY47</f>
        <v>11619.270291656519</v>
      </c>
      <c r="O83" s="20">
        <f>'[2]SD 4. Assets (RAB)'!AZ47</f>
        <v>-3341.2561008525722</v>
      </c>
      <c r="P83" s="20">
        <f>'[2]SD 4. Assets (RAB)'!BA47</f>
        <v>312.58897547207096</v>
      </c>
      <c r="Q83" s="20">
        <f>'[2]SD 4. Assets (RAB)'!BB47</f>
        <v>4229.2126478057808</v>
      </c>
      <c r="R83" s="20">
        <f>'[2]SD 4. Assets (RAB)'!BC47</f>
        <v>-14315.765109417767</v>
      </c>
      <c r="S83" s="20">
        <f>'[2]SD 4. Assets (RAB)'!BD47</f>
        <v>-5601.0189918110382</v>
      </c>
      <c r="T83" s="1">
        <f>'[2]SD 4. Assets (RAB)'!BE47</f>
        <v>-1828.0874247246647</v>
      </c>
      <c r="V83" s="1">
        <f>'[2]SD 4. Assets (RAB)'!AW31</f>
        <v>1644.4558026308887</v>
      </c>
      <c r="W83" s="1">
        <f>'[2]SD 4. Assets (RAB)'!AX31</f>
        <v>166.82102523413445</v>
      </c>
      <c r="X83" s="1">
        <f>'[2]SD 4. Assets (RAB)'!AY31</f>
        <v>5116.3805595598988</v>
      </c>
      <c r="Y83" s="1">
        <f>'[2]SD 4. Assets (RAB)'!AZ31</f>
        <v>544.17992538227099</v>
      </c>
      <c r="Z83" s="1">
        <f>'[2]SD 4. Assets (RAB)'!BA31</f>
        <v>1939.0177536130216</v>
      </c>
      <c r="AA83" s="1">
        <f>'[2]SD 4. Assets (RAB)'!BB31</f>
        <v>4402.6425293840493</v>
      </c>
      <c r="AB83" s="1">
        <f>'[2]SD 4. Assets (RAB)'!BC31</f>
        <v>-2813.5664874435465</v>
      </c>
      <c r="AC83" s="1">
        <f>'[2]SD 4. Assets (RAB)'!BD31</f>
        <v>1263.4381360358482</v>
      </c>
      <c r="AD83" s="1">
        <f>'[2]SD 4. Assets (RAB)'!BE31</f>
        <v>3591.9840055526947</v>
      </c>
      <c r="AE83" s="14"/>
      <c r="AG83" s="1">
        <f>'[2]SD 4. Assets (RAB)'!AW55</f>
        <v>-682.97659999999996</v>
      </c>
      <c r="AH83" s="1">
        <f>'[2]SD 4. Assets (RAB)'!AX55</f>
        <v>-793.0231421904092</v>
      </c>
      <c r="AI83" s="1">
        <f>'[2]SD 4. Assets (RAB)'!AY55</f>
        <v>-583.16011775334437</v>
      </c>
      <c r="AJ83" s="1">
        <f>'[2]SD 4. Assets (RAB)'!AZ55</f>
        <v>-862.52444719322637</v>
      </c>
      <c r="AK83" s="1">
        <f>'[2]SD 4. Assets (RAB)'!BA55</f>
        <v>-755.38393943718734</v>
      </c>
      <c r="AL83" s="1">
        <f>'[2]SD 4. Assets (RAB)'!BB55</f>
        <v>-887.06174292429193</v>
      </c>
      <c r="AM83" s="1">
        <f>'[2]SD 4. Assets (RAB)'!BC55</f>
        <v>-1928.5911453121169</v>
      </c>
      <c r="AN83" s="1">
        <f>'[2]SD 4. Assets (RAB)'!BD55</f>
        <v>-1510.2652534552751</v>
      </c>
      <c r="AO83" s="1">
        <f>'[2]SD 4. Assets (RAB)'!BE55</f>
        <v>-1384.0128680209752</v>
      </c>
      <c r="AP83" s="14"/>
      <c r="AR83" s="1">
        <f>'[2]SD 4. Assets (RAB)'!AW39+'[2]SD 4. Assets (RAB)'!AW63</f>
        <v>-12860.520154380483</v>
      </c>
      <c r="AS83" s="1">
        <f>'[2]SD 4. Assets (RAB)'!AX39+'[2]SD 4. Assets (RAB)'!AX63</f>
        <v>-19818.759028594992</v>
      </c>
      <c r="AT83" s="1">
        <f>'[2]SD 4. Assets (RAB)'!AY39+'[2]SD 4. Assets (RAB)'!AY63</f>
        <v>1136.4979532315529</v>
      </c>
      <c r="AU83" s="1">
        <f>'[2]SD 4. Assets (RAB)'!AZ39+'[2]SD 4. Assets (RAB)'!AZ63</f>
        <v>-22354.000333218726</v>
      </c>
      <c r="AV83" s="1">
        <f>'[2]SD 4. Assets (RAB)'!BA39+'[2]SD 4. Assets (RAB)'!BA63</f>
        <v>-16795.594013195361</v>
      </c>
      <c r="AW83" s="1">
        <f>'[2]SD 4. Assets (RAB)'!BB39+'[2]SD 4. Assets (RAB)'!BB63</f>
        <v>-7245.5543024767112</v>
      </c>
      <c r="AX83" s="1">
        <f>'[2]SD 4. Assets (RAB)'!BC39+'[2]SD 4. Assets (RAB)'!BC63</f>
        <v>-42497.638803669543</v>
      </c>
      <c r="AY83" s="1">
        <f>'[2]SD 4. Assets (RAB)'!BD39+'[2]SD 4. Assets (RAB)'!BD63</f>
        <v>-26193.924332357325</v>
      </c>
      <c r="AZ83" s="1">
        <f>'[2]SD 4. Assets (RAB)'!BE39+'[2]SD 4. Assets (RAB)'!BE63</f>
        <v>-18488.272397153432</v>
      </c>
      <c r="BA83" s="14"/>
      <c r="BC83" s="1">
        <f>'[2]SD 4. Assets (RAB)'!AW85+'[2]SD 4. Assets (RAB)'!AW93</f>
        <v>-73396.295800000022</v>
      </c>
      <c r="BD83" s="1">
        <f>'[2]SD 4. Assets (RAB)'!AX85+'[2]SD 4. Assets (RAB)'!AX93</f>
        <v>-82347.55881419286</v>
      </c>
      <c r="BE83" s="1">
        <f>'[2]SD 4. Assets (RAB)'!AY85+'[2]SD 4. Assets (RAB)'!AY93</f>
        <v>-64680.096980207483</v>
      </c>
      <c r="BF83" s="1">
        <f>'[2]SD 4. Assets (RAB)'!AZ85+'[2]SD 4. Assets (RAB)'!AZ93</f>
        <v>-78519.933993025887</v>
      </c>
      <c r="BG83" s="1">
        <f>'[2]SD 4. Assets (RAB)'!BA85+'[2]SD 4. Assets (RAB)'!BA93</f>
        <v>-80003.09454334453</v>
      </c>
      <c r="BH83" s="1">
        <f>'[2]SD 4. Assets (RAB)'!BB85+'[2]SD 4. Assets (RAB)'!BB93</f>
        <v>-83937.496863610679</v>
      </c>
      <c r="BI83" s="1">
        <f>'[2]SD 4. Assets (RAB)'!BC85+'[2]SD 4. Assets (RAB)'!BC93</f>
        <v>-109063.05415413377</v>
      </c>
      <c r="BJ83" s="1">
        <f>'[2]SD 4. Assets (RAB)'!BD85+'[2]SD 4. Assets (RAB)'!BD93</f>
        <v>-94764.851946127776</v>
      </c>
      <c r="BK83" s="1">
        <f>'[2]SD 4. Assets (RAB)'!BE85+'[2]SD 4. Assets (RAB)'!BE93</f>
        <v>-90128.212014547404</v>
      </c>
    </row>
    <row r="84" spans="1:63" x14ac:dyDescent="0.25">
      <c r="A84" s="21" t="s">
        <v>72</v>
      </c>
      <c r="B84" s="20">
        <f>'[2]SD 4. Assets (RAB)'!AW24</f>
        <v>224323.80055102182</v>
      </c>
      <c r="C84" s="20">
        <f>'[2]SD 4. Assets (RAB)'!AX24</f>
        <v>103564.33321463653</v>
      </c>
      <c r="D84" s="20">
        <f>'[2]SD 4. Assets (RAB)'!AY24</f>
        <v>77588.400359051069</v>
      </c>
      <c r="E84" s="20">
        <f>'[2]SD 4. Assets (RAB)'!AZ24</f>
        <v>95385.244404501558</v>
      </c>
      <c r="F84" s="20">
        <f>'[2]SD 4. Assets (RAB)'!BA24</f>
        <v>103580.91362843555</v>
      </c>
      <c r="G84" s="20">
        <f>'[2]SD 4. Assets (RAB)'!BB24</f>
        <v>177148.79864489983</v>
      </c>
      <c r="H84" s="20">
        <f>'[2]SD 4. Assets (RAB)'!BC24</f>
        <v>210127.67347426628</v>
      </c>
      <c r="I84" s="20">
        <f>'[2]SD 4. Assets (RAB)'!BD24</f>
        <v>240185.45573040203</v>
      </c>
      <c r="J84" s="1">
        <f>'[2]SD 4. Assets (RAB)'!BE24</f>
        <v>193326.53977456034</v>
      </c>
      <c r="L84" s="51">
        <f>'[2]SD 4. Assets (RAB)'!AW48+IF('[2]SD 4. Assets (RAB)'!AW70="",0,'[2]SD 4. Assets (RAB)'!AW70)</f>
        <v>12389.31416564661</v>
      </c>
      <c r="M84" s="51">
        <f>'[2]SD 4. Assets (RAB)'!AX48+IF('[2]SD 4. Assets (RAB)'!AX70="",0,'[2]SD 4. Assets (RAB)'!AX70)</f>
        <v>60707.769205646204</v>
      </c>
      <c r="N84" s="51">
        <f>'[2]SD 4. Assets (RAB)'!AY48+IF('[2]SD 4. Assets (RAB)'!AY70="",0,'[2]SD 4. Assets (RAB)'!AY70)</f>
        <v>72562.794459625686</v>
      </c>
      <c r="O84" s="51">
        <f>'[2]SD 4. Assets (RAB)'!AZ48+IF('[2]SD 4. Assets (RAB)'!AZ70="",0,'[2]SD 4. Assets (RAB)'!AZ70)</f>
        <v>74618.518583667057</v>
      </c>
      <c r="P84" s="51">
        <f>'[2]SD 4. Assets (RAB)'!BA48+IF('[2]SD 4. Assets (RAB)'!BA70="",0,'[2]SD 4. Assets (RAB)'!BA70)</f>
        <v>74945.701456147071</v>
      </c>
      <c r="Q84" s="51">
        <f>'[2]SD 4. Assets (RAB)'!BB48+IF('[2]SD 4. Assets (RAB)'!BB70="",0,'[2]SD 4. Assets (RAB)'!BB70)</f>
        <v>28103.167693012518</v>
      </c>
      <c r="R84" s="51">
        <f>'[2]SD 4. Assets (RAB)'!BC48+IF('[2]SD 4. Assets (RAB)'!BC70="",0,'[2]SD 4. Assets (RAB)'!BC70)</f>
        <v>54572.512115057711</v>
      </c>
      <c r="S84" s="51">
        <f>'[2]SD 4. Assets (RAB)'!BD48+IF('[2]SD 4. Assets (RAB)'!BD70="",0,'[2]SD 4. Assets (RAB)'!BD70)</f>
        <v>35643.807153870228</v>
      </c>
      <c r="T84" s="41">
        <f>'[2]SD 4. Assets (RAB)'!BE48+IF('[2]SD 4. Assets (RAB)'!BE70="",0,'[2]SD 4. Assets (RAB)'!BE70)</f>
        <v>34758.598522178865</v>
      </c>
      <c r="V84" s="1">
        <f>'[2]SD 4. Assets (RAB)'!AW32</f>
        <v>-12001.664624177612</v>
      </c>
      <c r="W84" s="1">
        <f>'[2]SD 4. Assets (RAB)'!AX32</f>
        <v>47943.708466251781</v>
      </c>
      <c r="X84" s="1">
        <f>'[2]SD 4. Assets (RAB)'!AY32</f>
        <v>45130.450344328507</v>
      </c>
      <c r="Y84" s="1">
        <f>'[2]SD 4. Assets (RAB)'!AZ32</f>
        <v>30480.039626908419</v>
      </c>
      <c r="Z84" s="1">
        <f>'[2]SD 4. Assets (RAB)'!BA32</f>
        <v>71251.666119524234</v>
      </c>
      <c r="AA84" s="1">
        <f>'[2]SD 4. Assets (RAB)'!BB32</f>
        <v>35901.490047842024</v>
      </c>
      <c r="AB84" s="1">
        <f>'[2]SD 4. Assets (RAB)'!BC32</f>
        <v>34800.790755541711</v>
      </c>
      <c r="AC84" s="1">
        <f>'[2]SD 4. Assets (RAB)'!BD32</f>
        <v>43920.121271093856</v>
      </c>
      <c r="AD84" s="1">
        <f>'[2]SD 4. Assets (RAB)'!BE32</f>
        <v>46514.491986627196</v>
      </c>
      <c r="AE84" s="14"/>
      <c r="AG84" s="1">
        <f>'[2]SD 4. Assets (RAB)'!AW56</f>
        <v>329.50829175064035</v>
      </c>
      <c r="AH84" s="1">
        <f>'[2]SD 4. Assets (RAB)'!AX56</f>
        <v>3577.6351496910888</v>
      </c>
      <c r="AI84" s="1">
        <f>'[2]SD 4. Assets (RAB)'!AY56</f>
        <v>19858.557278829179</v>
      </c>
      <c r="AJ84" s="1">
        <f>'[2]SD 4. Assets (RAB)'!AZ56</f>
        <v>5911.2434451380295</v>
      </c>
      <c r="AK84" s="1">
        <f>'[2]SD 4. Assets (RAB)'!BA56</f>
        <v>15278.294922260911</v>
      </c>
      <c r="AL84" s="1">
        <f>'[2]SD 4. Assets (RAB)'!BB56</f>
        <v>3826.801185604696</v>
      </c>
      <c r="AM84" s="1">
        <f>'[2]SD 4. Assets (RAB)'!BC56</f>
        <v>1601.0544486154952</v>
      </c>
      <c r="AN84" s="1">
        <f>'[2]SD 4. Assets (RAB)'!BD56</f>
        <v>1071.1756199261704</v>
      </c>
      <c r="AO84" s="1">
        <f>'[2]SD 4. Assets (RAB)'!BE56</f>
        <v>5076.4868243645769</v>
      </c>
      <c r="AP84" s="14"/>
      <c r="AR84" s="1">
        <f>'[2]SD 4. Assets (RAB)'!AW40+'[2]SD 4. Assets (RAB)'!AW64</f>
        <v>102943.66413439196</v>
      </c>
      <c r="AS84" s="1">
        <f>'[2]SD 4. Assets (RAB)'!AX40+'[2]SD 4. Assets (RAB)'!AX64</f>
        <v>145299.18834717417</v>
      </c>
      <c r="AT84" s="1">
        <f>'[2]SD 4. Assets (RAB)'!AY40+'[2]SD 4. Assets (RAB)'!AY64</f>
        <v>205139.50415754167</v>
      </c>
      <c r="AU84" s="1">
        <f>'[2]SD 4. Assets (RAB)'!AZ40+'[2]SD 4. Assets (RAB)'!AZ64</f>
        <v>244011.21245877125</v>
      </c>
      <c r="AV84" s="1">
        <f>'[2]SD 4. Assets (RAB)'!BA40+'[2]SD 4. Assets (RAB)'!BA64</f>
        <v>203245.62316074333</v>
      </c>
      <c r="AW84" s="1">
        <f>'[2]SD 4. Assets (RAB)'!BB40+'[2]SD 4. Assets (RAB)'!BB64</f>
        <v>171830.95067951063</v>
      </c>
      <c r="AX84" s="1">
        <f>'[2]SD 4. Assets (RAB)'!BC40+'[2]SD 4. Assets (RAB)'!BC64</f>
        <v>199431.15189758618</v>
      </c>
      <c r="AY84" s="1">
        <f>'[2]SD 4. Assets (RAB)'!BD40+'[2]SD 4. Assets (RAB)'!BD64</f>
        <v>193910.37199346838</v>
      </c>
      <c r="AZ84" s="1">
        <f>'[2]SD 4. Assets (RAB)'!BE40+'[2]SD 4. Assets (RAB)'!BE64</f>
        <v>221255.54672446448</v>
      </c>
      <c r="BA84" s="14"/>
      <c r="BC84" s="1">
        <f>'[2]SD 4. Assets (RAB)'!AW86+'[2]SD 4. Assets (RAB)'!AW94</f>
        <v>163008.58612724871</v>
      </c>
      <c r="BD84" s="1">
        <f>'[2]SD 4. Assets (RAB)'!AX86+'[2]SD 4. Assets (RAB)'!AX94</f>
        <v>164622.17738646883</v>
      </c>
      <c r="BE84" s="1">
        <f>'[2]SD 4. Assets (RAB)'!AY86+'[2]SD 4. Assets (RAB)'!AY94</f>
        <v>127476.01227710154</v>
      </c>
      <c r="BF84" s="1">
        <f>'[2]SD 4. Assets (RAB)'!AZ86+'[2]SD 4. Assets (RAB)'!AZ94</f>
        <v>104972.15858523399</v>
      </c>
      <c r="BG84" s="1">
        <f>'[2]SD 4. Assets (RAB)'!BA86+'[2]SD 4. Assets (RAB)'!BA94</f>
        <v>189842.24270405964</v>
      </c>
      <c r="BH84" s="1">
        <f>'[2]SD 4. Assets (RAB)'!BB86+'[2]SD 4. Assets (RAB)'!BB94</f>
        <v>234569.43733159604</v>
      </c>
      <c r="BI84" s="1">
        <f>'[2]SD 4. Assets (RAB)'!BC86+'[2]SD 4. Assets (RAB)'!BC94</f>
        <v>183683.6592820459</v>
      </c>
      <c r="BJ84" s="1">
        <f>'[2]SD 4. Assets (RAB)'!BD86+'[2]SD 4. Assets (RAB)'!BD94</f>
        <v>156086.43241836096</v>
      </c>
      <c r="BK84" s="1">
        <f>'[2]SD 4. Assets (RAB)'!BE86+'[2]SD 4. Assets (RAB)'!BE94</f>
        <v>109784.52410993635</v>
      </c>
    </row>
    <row r="85" spans="1:63" x14ac:dyDescent="0.25">
      <c r="A85" s="21" t="s">
        <v>73</v>
      </c>
      <c r="B85" s="20">
        <f>'[2]SD 4. Assets (RAB)'!AW25</f>
        <v>-13945.708524914757</v>
      </c>
      <c r="C85" s="20">
        <f>'[2]SD 4. Assets (RAB)'!AX25</f>
        <v>-12394.841777330928</v>
      </c>
      <c r="D85" s="20">
        <f>'[2]SD 4. Assets (RAB)'!AY25</f>
        <v>-12833.732959581455</v>
      </c>
      <c r="E85" s="20">
        <f>'[2]SD 4. Assets (RAB)'!AZ25</f>
        <v>-15028.26769230235</v>
      </c>
      <c r="F85" s="20">
        <f>'[2]SD 4. Assets (RAB)'!BA25</f>
        <v>-16134.680178860517</v>
      </c>
      <c r="G85" s="20">
        <f>'[2]SD 4. Assets (RAB)'!BB25</f>
        <v>0</v>
      </c>
      <c r="H85" s="20">
        <f>'[2]SD 4. Assets (RAB)'!BC25</f>
        <v>0</v>
      </c>
      <c r="I85" s="20">
        <f>'[2]SD 4. Assets (RAB)'!BD25</f>
        <v>0</v>
      </c>
      <c r="J85" s="1">
        <f>'[2]SD 4. Assets (RAB)'!BE25</f>
        <v>-304.37402332477751</v>
      </c>
      <c r="L85" s="51">
        <f>'[2]SD 4. Assets (RAB)'!AW49+IF('[2]SD 4. Assets (RAB)'!AW71="",0,'[2]SD 4. Assets (RAB)'!AW71)</f>
        <v>-1715.3200630689978</v>
      </c>
      <c r="M85" s="51">
        <f>'[2]SD 4. Assets (RAB)'!AX49+IF('[2]SD 4. Assets (RAB)'!AX71="",0,'[2]SD 4. Assets (RAB)'!AX71)</f>
        <v>-1614.0958582327239</v>
      </c>
      <c r="N85" s="51">
        <f>'[2]SD 4. Assets (RAB)'!AY49+IF('[2]SD 4. Assets (RAB)'!AY71="",0,'[2]SD 4. Assets (RAB)'!AY71)</f>
        <v>-15500.564414110684</v>
      </c>
      <c r="O85" s="51">
        <f>'[2]SD 4. Assets (RAB)'!AZ49+IF('[2]SD 4. Assets (RAB)'!AZ71="",0,'[2]SD 4. Assets (RAB)'!AZ71)</f>
        <v>-4144.0073703026419</v>
      </c>
      <c r="P85" s="51">
        <f>'[2]SD 4. Assets (RAB)'!BA49+IF('[2]SD 4. Assets (RAB)'!BA71="",0,'[2]SD 4. Assets (RAB)'!BA71)</f>
        <v>-2814.1884032896251</v>
      </c>
      <c r="Q85" s="51">
        <f>'[2]SD 4. Assets (RAB)'!BB49+IF('[2]SD 4. Assets (RAB)'!BB71="",0,'[2]SD 4. Assets (RAB)'!BB71)</f>
        <v>0</v>
      </c>
      <c r="R85" s="51">
        <f>'[2]SD 4. Assets (RAB)'!BC49+IF('[2]SD 4. Assets (RAB)'!BC71="",0,'[2]SD 4. Assets (RAB)'!BC71)</f>
        <v>-44104.517199355185</v>
      </c>
      <c r="S85" s="51">
        <f>'[2]SD 4. Assets (RAB)'!BD49+IF('[2]SD 4. Assets (RAB)'!BD71="",0,'[2]SD 4. Assets (RAB)'!BD71)</f>
        <v>0</v>
      </c>
      <c r="T85" s="51">
        <f>'[2]SD 4. Assets (RAB)'!BE49+IF('[2]SD 4. Assets (RAB)'!BE71="",0,'[2]SD 4. Assets (RAB)'!BE71)</f>
        <v>0</v>
      </c>
      <c r="V85" s="1">
        <f>'[2]SD 4. Assets (RAB)'!AW33</f>
        <v>-729.92343109319052</v>
      </c>
      <c r="W85" s="1">
        <f>'[2]SD 4. Assets (RAB)'!AX33</f>
        <v>-6494.8638109944332</v>
      </c>
      <c r="X85" s="1">
        <f>'[2]SD 4. Assets (RAB)'!AY33</f>
        <v>-10706.142798375604</v>
      </c>
      <c r="Y85" s="1">
        <f>'[2]SD 4. Assets (RAB)'!AZ33</f>
        <v>-7450.6839341058785</v>
      </c>
      <c r="Z85" s="1">
        <f>'[2]SD 4. Assets (RAB)'!BA33</f>
        <v>-4690.3140054827081</v>
      </c>
      <c r="AA85" s="1">
        <f>'[2]SD 4. Assets (RAB)'!BB33</f>
        <v>0</v>
      </c>
      <c r="AB85" s="1">
        <f>'[2]SD 4. Assets (RAB)'!BC33</f>
        <v>0</v>
      </c>
      <c r="AC85" s="1">
        <f>'[2]SD 4. Assets (RAB)'!BD33</f>
        <v>0</v>
      </c>
      <c r="AD85" s="1">
        <f>'[2]SD 4. Assets (RAB)'!BE33</f>
        <v>0</v>
      </c>
      <c r="AE85" s="14"/>
      <c r="AG85" s="1">
        <f>'[2]SD 4. Assets (RAB)'!AW57</f>
        <v>-122.00148776843328</v>
      </c>
      <c r="AH85" s="1">
        <f>'[2]SD 4. Assets (RAB)'!AX57</f>
        <v>-109.20107288301288</v>
      </c>
      <c r="AI85" s="1">
        <f>'[2]SD 4. Assets (RAB)'!AY57</f>
        <v>-268.57153908712928</v>
      </c>
      <c r="AJ85" s="1">
        <f>'[2]SD 4. Assets (RAB)'!AZ57</f>
        <v>-140.42193649368892</v>
      </c>
      <c r="AK85" s="1">
        <f>'[2]SD 4. Assets (RAB)'!BA57</f>
        <v>-145.92088017057316</v>
      </c>
      <c r="AL85" s="1">
        <f>'[2]SD 4. Assets (RAB)'!BB57</f>
        <v>0</v>
      </c>
      <c r="AM85" s="1">
        <f>'[2]SD 4. Assets (RAB)'!BC57</f>
        <v>0</v>
      </c>
      <c r="AN85" s="1">
        <f>'[2]SD 4. Assets (RAB)'!BD57</f>
        <v>0</v>
      </c>
      <c r="AO85" s="1">
        <f>'[2]SD 4. Assets (RAB)'!BE57</f>
        <v>0</v>
      </c>
      <c r="AP85" s="14"/>
      <c r="AR85" s="1">
        <f>'[2]SD 4. Assets (RAB)'!AW41+'[2]SD 4. Assets (RAB)'!AW65</f>
        <v>-2799.7777321217386</v>
      </c>
      <c r="AS85" s="1">
        <f>'[2]SD 4. Assets (RAB)'!AX41+'[2]SD 4. Assets (RAB)'!AX65</f>
        <v>-6672.7055582610537</v>
      </c>
      <c r="AT85" s="1">
        <f>'[2]SD 4. Assets (RAB)'!AY41+'[2]SD 4. Assets (RAB)'!AY65</f>
        <v>-12043.754955938453</v>
      </c>
      <c r="AU85" s="1">
        <f>'[2]SD 4. Assets (RAB)'!AZ41+'[2]SD 4. Assets (RAB)'!AZ65</f>
        <v>-9981.3992784699167</v>
      </c>
      <c r="AV85" s="1">
        <f>'[2]SD 4. Assets (RAB)'!BA41+'[2]SD 4. Assets (RAB)'!BA65</f>
        <v>-9380.6280109654144</v>
      </c>
      <c r="AW85" s="1">
        <f>'[2]SD 4. Assets (RAB)'!BB41+'[2]SD 4. Assets (RAB)'!BB65</f>
        <v>0</v>
      </c>
      <c r="AX85" s="1">
        <f>'[2]SD 4. Assets (RAB)'!BC41+'[2]SD 4. Assets (RAB)'!BC65</f>
        <v>-30758.469441630681</v>
      </c>
      <c r="AY85" s="1">
        <f>'[2]SD 4. Assets (RAB)'!BD41+'[2]SD 4. Assets (RAB)'!BD65</f>
        <v>0</v>
      </c>
      <c r="AZ85" s="1">
        <f>'[2]SD 4. Assets (RAB)'!BE41+'[2]SD 4. Assets (RAB)'!BE65</f>
        <v>-692.71329446328684</v>
      </c>
      <c r="BA85" s="14"/>
      <c r="BC85" s="1">
        <f>'[2]SD 4. Assets (RAB)'!AW87+'[2]SD 4. Assets (RAB)'!AW95</f>
        <v>-5235.6364964555851</v>
      </c>
      <c r="BD85" s="1">
        <f>'[2]SD 4. Assets (RAB)'!AX87+'[2]SD 4. Assets (RAB)'!AX95</f>
        <v>-5508.934124393516</v>
      </c>
      <c r="BE85" s="1">
        <f>'[2]SD 4. Assets (RAB)'!AY87+'[2]SD 4. Assets (RAB)'!AY95</f>
        <v>-56885.760015318017</v>
      </c>
      <c r="BF85" s="1">
        <f>'[2]SD 4. Assets (RAB)'!AZ87+'[2]SD 4. Assets (RAB)'!AZ95</f>
        <v>-10633.581161296162</v>
      </c>
      <c r="BG85" s="1">
        <f>'[2]SD 4. Assets (RAB)'!BA87+'[2]SD 4. Assets (RAB)'!BA95</f>
        <v>-4961.3099257994872</v>
      </c>
      <c r="BH85" s="1">
        <f>'[2]SD 4. Assets (RAB)'!BB87+'[2]SD 4. Assets (RAB)'!BB95</f>
        <v>-12177.562712485922</v>
      </c>
      <c r="BI85" s="1">
        <f>'[2]SD 4. Assets (RAB)'!BC87+'[2]SD 4. Assets (RAB)'!BC95</f>
        <v>-9675.884624350263</v>
      </c>
      <c r="BJ85" s="1">
        <f>'[2]SD 4. Assets (RAB)'!BD87+'[2]SD 4. Assets (RAB)'!BD95</f>
        <v>-8054.2827782482236</v>
      </c>
      <c r="BK85" s="1">
        <f>'[2]SD 4. Assets (RAB)'!BE87+'[2]SD 4. Assets (RAB)'!BE95</f>
        <v>-9215.1859475570582</v>
      </c>
    </row>
    <row r="86" spans="1:63" x14ac:dyDescent="0.25">
      <c r="A86" s="21" t="s">
        <v>74</v>
      </c>
      <c r="B86" s="20">
        <f>'[2]SD 4. Assets (RAB)'!AW26</f>
        <v>1634901.9703406913</v>
      </c>
      <c r="C86" s="20">
        <f>'[2]SD 4. Assets (RAB)'!AX26</f>
        <v>1704830.7435710304</v>
      </c>
      <c r="D86" s="20">
        <f>'[2]SD 4. Assets (RAB)'!AY26</f>
        <v>1777373.2812017517</v>
      </c>
      <c r="E86" s="20">
        <f>'[2]SD 4. Assets (RAB)'!AZ26</f>
        <v>1833037.9910624493</v>
      </c>
      <c r="F86" s="20">
        <f>'[2]SD 4. Assets (RAB)'!BA26</f>
        <v>1901519.9380650832</v>
      </c>
      <c r="G86" s="20">
        <f>'[2]SD 4. Assets (RAB)'!BB26</f>
        <v>2080518.1498538586</v>
      </c>
      <c r="H86" s="20">
        <f>'[2]SD 4. Assets (RAB)'!BC26</f>
        <v>2256282.482938048</v>
      </c>
      <c r="I86" s="20">
        <f>'[2]SD 4. Assets (RAB)'!BD26</f>
        <v>2480224.0714551983</v>
      </c>
      <c r="J86" s="1">
        <f>'[2]SD 4. Assets (RAB)'!BE26</f>
        <v>2666328.4336564671</v>
      </c>
      <c r="L86" s="51">
        <f>'[2]SD 4. Assets (RAB)'!AW50+IF('[2]SD 4. Assets (RAB)'!AW72="",0,'[2]SD 4. Assets (RAB)'!AW72)</f>
        <v>813966.35653663438</v>
      </c>
      <c r="M86" s="51">
        <f>'[2]SD 4. Assets (RAB)'!AX50+IF('[2]SD 4. Assets (RAB)'!AX72="",0,'[2]SD 4. Assets (RAB)'!AX72)</f>
        <v>871237.2026879508</v>
      </c>
      <c r="N86" s="51">
        <f>'[2]SD 4. Assets (RAB)'!AY50+IF('[2]SD 4. Assets (RAB)'!AY72="",0,'[2]SD 4. Assets (RAB)'!AY72)</f>
        <v>941937.71481328679</v>
      </c>
      <c r="O86" s="51">
        <f>'[2]SD 4. Assets (RAB)'!AZ50+IF('[2]SD 4. Assets (RAB)'!AZ72="",0,'[2]SD 4. Assets (RAB)'!AZ72)</f>
        <v>1010337.4333330402</v>
      </c>
      <c r="P86" s="51">
        <f>'[2]SD 4. Assets (RAB)'!BA50+IF('[2]SD 4. Assets (RAB)'!BA72="",0,'[2]SD 4. Assets (RAB)'!BA72)</f>
        <v>1084548.1006598992</v>
      </c>
      <c r="Q86" s="51">
        <f>'[2]SD 4. Assets (RAB)'!BB50+IF('[2]SD 4. Assets (RAB)'!BB72="",0,'[2]SD 4. Assets (RAB)'!BB72)</f>
        <v>1119568.7053972171</v>
      </c>
      <c r="R86" s="51">
        <f>'[2]SD 4. Assets (RAB)'!BC50+IF('[2]SD 4. Assets (RAB)'!BC72="",0,'[2]SD 4. Assets (RAB)'!BC72)</f>
        <v>1117098.7102099129</v>
      </c>
      <c r="S86" s="51">
        <f>'[2]SD 4. Assets (RAB)'!BD50+IF('[2]SD 4. Assets (RAB)'!BD72="",0,'[2]SD 4. Assets (RAB)'!BD72)</f>
        <v>1149392.7119666394</v>
      </c>
      <c r="T86" s="41">
        <f>'[2]SD 4. Assets (RAB)'!BE50+IF('[2]SD 4. Assets (RAB)'!BE72="",0,'[2]SD 4. Assets (RAB)'!BE72)</f>
        <v>1185240.3708341308</v>
      </c>
      <c r="V86" s="1">
        <f>'[2]SD 4. Assets (RAB)'!AW34</f>
        <v>223426.32869958656</v>
      </c>
      <c r="W86" s="1">
        <f>'[2]SD 4. Assets (RAB)'!AX34</f>
        <v>265041.99438007805</v>
      </c>
      <c r="X86" s="1">
        <f>'[2]SD 4. Assets (RAB)'!AY34</f>
        <v>304582.68248559086</v>
      </c>
      <c r="Y86" s="1">
        <f>'[2]SD 4. Assets (RAB)'!AZ34</f>
        <v>328156.21810377564</v>
      </c>
      <c r="Z86" s="1">
        <f>'[2]SD 4. Assets (RAB)'!BA34</f>
        <v>396656.58797143021</v>
      </c>
      <c r="AA86" s="1">
        <f>'[2]SD 4. Assets (RAB)'!BB34</f>
        <v>436960.72054865625</v>
      </c>
      <c r="AB86" s="1">
        <f>'[2]SD 4. Assets (RAB)'!BC34</f>
        <v>468947.94481675437</v>
      </c>
      <c r="AC86" s="1">
        <f>'[2]SD 4. Assets (RAB)'!BD34</f>
        <v>514131.50422388403</v>
      </c>
      <c r="AD86" s="1">
        <f>'[2]SD 4. Assets (RAB)'!BE34</f>
        <v>564237.98021606391</v>
      </c>
      <c r="AE86" s="14"/>
      <c r="AG86" s="1">
        <f>'[2]SD 4. Assets (RAB)'!AW58</f>
        <v>11188.530203982207</v>
      </c>
      <c r="AH86" s="1">
        <f>'[2]SD 4. Assets (RAB)'!AX58</f>
        <v>13863.941138599876</v>
      </c>
      <c r="AI86" s="1">
        <f>'[2]SD 4. Assets (RAB)'!AY58</f>
        <v>32870.76676058858</v>
      </c>
      <c r="AJ86" s="1">
        <f>'[2]SD 4. Assets (RAB)'!AZ58</f>
        <v>37779.063822039694</v>
      </c>
      <c r="AK86" s="1">
        <f>'[2]SD 4. Assets (RAB)'!BA58</f>
        <v>52156.053924692846</v>
      </c>
      <c r="AL86" s="1">
        <f>'[2]SD 4. Assets (RAB)'!BB58</f>
        <v>55095.793367373248</v>
      </c>
      <c r="AM86" s="1">
        <f>'[2]SD 4. Assets (RAB)'!BC58</f>
        <v>54768.256670676623</v>
      </c>
      <c r="AN86" s="1">
        <f>'[2]SD 4. Assets (RAB)'!BD58</f>
        <v>54329.167037147519</v>
      </c>
      <c r="AO86" s="1">
        <f>'[2]SD 4. Assets (RAB)'!BE58</f>
        <v>58021.640993491121</v>
      </c>
      <c r="AP86" s="14"/>
      <c r="AR86" s="1">
        <f>'[2]SD 4. Assets (RAB)'!AW42+'[2]SD 4. Assets (RAB)'!AW66</f>
        <v>1113256.1939724055</v>
      </c>
      <c r="AS86" s="1">
        <f>'[2]SD 4. Assets (RAB)'!AX42+'[2]SD 4. Assets (RAB)'!AX66</f>
        <v>1232063.9177327238</v>
      </c>
      <c r="AT86" s="1">
        <f>'[2]SD 4. Assets (RAB)'!AY42+'[2]SD 4. Assets (RAB)'!AY66</f>
        <v>1426296.1648875587</v>
      </c>
      <c r="AU86" s="1">
        <f>'[2]SD 4. Assets (RAB)'!AZ42+'[2]SD 4. Assets (RAB)'!AZ66</f>
        <v>1637971.9777346412</v>
      </c>
      <c r="AV86" s="1">
        <f>'[2]SD 4. Assets (RAB)'!BA42+'[2]SD 4. Assets (RAB)'!BA66</f>
        <v>1815041.3788712234</v>
      </c>
      <c r="AW86" s="1">
        <f>'[2]SD 4. Assets (RAB)'!BB42+'[2]SD 4. Assets (RAB)'!BB66</f>
        <v>1979626.7752482574</v>
      </c>
      <c r="AX86" s="1">
        <f>'[2]SD 4. Assets (RAB)'!BC42+'[2]SD 4. Assets (RAB)'!BC66</f>
        <v>2105801.8189005433</v>
      </c>
      <c r="AY86" s="1">
        <f>'[2]SD 4. Assets (RAB)'!BD42+'[2]SD 4. Assets (RAB)'!BD66</f>
        <v>2273518.2665616544</v>
      </c>
      <c r="AZ86" s="1">
        <f>'[2]SD 4. Assets (RAB)'!BE42+'[2]SD 4. Assets (RAB)'!BE66</f>
        <v>2475592.8275945028</v>
      </c>
      <c r="BA86" s="14"/>
      <c r="BC86" s="1">
        <f>'[2]SD 4. Assets (RAB)'!AW88+'[2]SD 4. Assets (RAB)'!AW96</f>
        <v>430440.6538307931</v>
      </c>
      <c r="BD86" s="1">
        <f>'[2]SD 4. Assets (RAB)'!AX88+'[2]SD 4. Assets (RAB)'!AX96</f>
        <v>507206.33827867557</v>
      </c>
      <c r="BE86" s="1">
        <f>'[2]SD 4. Assets (RAB)'!AY88+'[2]SD 4. Assets (RAB)'!AY96</f>
        <v>513116.49356025166</v>
      </c>
      <c r="BF86" s="1">
        <f>'[2]SD 4. Assets (RAB)'!AZ88+'[2]SD 4. Assets (RAB)'!AZ96</f>
        <v>528935.1369911636</v>
      </c>
      <c r="BG86" s="1">
        <f>'[2]SD 4. Assets (RAB)'!BA88+'[2]SD 4. Assets (RAB)'!BA96</f>
        <v>633812.97522607911</v>
      </c>
      <c r="BH86" s="1">
        <f>'[2]SD 4. Assets (RAB)'!BB88+'[2]SD 4. Assets (RAB)'!BB96</f>
        <v>772267.35298157868</v>
      </c>
      <c r="BI86" s="1">
        <f>'[2]SD 4. Assets (RAB)'!BC88+'[2]SD 4. Assets (RAB)'!BC96</f>
        <v>837212.07348514046</v>
      </c>
      <c r="BJ86" s="1">
        <f>'[2]SD 4. Assets (RAB)'!BD88+'[2]SD 4. Assets (RAB)'!BD96</f>
        <v>890479.37117912527</v>
      </c>
      <c r="BK86" s="1">
        <f>'[2]SD 4. Assets (RAB)'!BE88+'[2]SD 4. Assets (RAB)'!BE96</f>
        <v>900920.49732695706</v>
      </c>
    </row>
    <row r="87" spans="1:63" x14ac:dyDescent="0.25">
      <c r="A87" s="21"/>
      <c r="B87" s="14"/>
      <c r="C87" s="14"/>
      <c r="D87" s="14"/>
      <c r="E87" s="14"/>
      <c r="F87" s="14"/>
      <c r="G87" s="14"/>
      <c r="H87" s="14"/>
      <c r="I87" s="49"/>
      <c r="J87" s="14"/>
      <c r="S87" s="49"/>
      <c r="AC87" s="49"/>
      <c r="AG87" s="14"/>
      <c r="AH87" s="14"/>
      <c r="AI87" s="14"/>
      <c r="AJ87" s="14"/>
      <c r="AK87" s="14"/>
      <c r="AL87" s="14"/>
      <c r="AM87" s="14"/>
      <c r="AN87" s="49"/>
      <c r="AO87" s="14"/>
      <c r="AP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C87" s="14"/>
      <c r="BD87" s="14"/>
      <c r="BE87" s="14"/>
      <c r="BF87" s="14"/>
      <c r="BG87" s="14"/>
      <c r="BH87" s="14"/>
      <c r="BI87" s="14"/>
      <c r="BJ87" s="14"/>
      <c r="BK87" s="14"/>
    </row>
    <row r="88" spans="1:63" x14ac:dyDescent="0.25">
      <c r="A88" t="s">
        <v>79</v>
      </c>
      <c r="B88" s="1">
        <f>'[2]SD 3. Opex'!AW10</f>
        <v>259957.891</v>
      </c>
      <c r="C88" s="1">
        <f>'[2]SD 3. Opex'!AX10</f>
        <v>241890.48055000001</v>
      </c>
      <c r="D88" s="1">
        <f>'[2]SD 3. Opex'!AY10</f>
        <v>269457.2365</v>
      </c>
      <c r="E88" s="1">
        <f>'[2]SD 3. Opex'!AZ10</f>
        <v>270466.59798999992</v>
      </c>
      <c r="F88" s="1">
        <f>'[2]SD 3. Opex'!BA10</f>
        <v>270621.21470000001</v>
      </c>
      <c r="G88" s="1">
        <f>'[2]SD 3. Opex'!BB10</f>
        <v>350810.48082</v>
      </c>
      <c r="H88" s="1">
        <f>'[2]SD 3. Opex'!BC10</f>
        <v>391914.0473700001</v>
      </c>
      <c r="I88" s="1">
        <f>'[2]SD 3. Opex'!BD10</f>
        <v>374348.04830000014</v>
      </c>
      <c r="J88" s="1">
        <f>'[2]SD 3. Opex'!BE10</f>
        <v>428129.36037000001</v>
      </c>
      <c r="S88" s="49"/>
      <c r="AG88" s="14"/>
      <c r="AH88" s="14"/>
      <c r="AI88" s="14"/>
      <c r="AJ88" s="14"/>
      <c r="AK88" s="14"/>
      <c r="AL88" s="14"/>
      <c r="AM88" s="14"/>
      <c r="AN88" s="49"/>
      <c r="AO88" s="14"/>
      <c r="AP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C88" s="14"/>
      <c r="BD88" s="14"/>
      <c r="BE88" s="14"/>
      <c r="BF88" s="14"/>
      <c r="BG88" s="14"/>
      <c r="BH88" s="14"/>
      <c r="BI88" s="14"/>
      <c r="BJ88" s="14"/>
      <c r="BK88" s="14"/>
    </row>
    <row r="89" spans="1:63" x14ac:dyDescent="0.25">
      <c r="A89" s="21"/>
      <c r="B89" s="14"/>
      <c r="C89" s="14"/>
      <c r="D89" s="14"/>
      <c r="E89" s="14"/>
      <c r="F89" s="14"/>
      <c r="G89" s="14"/>
      <c r="H89" s="14"/>
      <c r="I89" s="14"/>
      <c r="J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C89" s="14"/>
      <c r="BD89" s="14"/>
      <c r="BE89" s="14"/>
      <c r="BF89" s="14"/>
      <c r="BG89" s="14"/>
      <c r="BH89" s="14"/>
      <c r="BI89" s="14"/>
      <c r="BJ89" s="14"/>
      <c r="BK89" s="14"/>
    </row>
    <row r="91" spans="1:63" x14ac:dyDescent="0.25">
      <c r="A91" s="4" t="s">
        <v>107</v>
      </c>
    </row>
    <row r="92" spans="1:63" x14ac:dyDescent="0.25">
      <c r="B92" t="s">
        <v>119</v>
      </c>
      <c r="L92" t="s">
        <v>120</v>
      </c>
      <c r="V92" t="s">
        <v>121</v>
      </c>
      <c r="AG92" t="s">
        <v>122</v>
      </c>
      <c r="AR92" t="s">
        <v>2</v>
      </c>
      <c r="BC92" t="s">
        <v>21</v>
      </c>
    </row>
    <row r="93" spans="1:63" x14ac:dyDescent="0.25">
      <c r="B93" s="3">
        <v>2006</v>
      </c>
      <c r="C93" s="3">
        <v>2007</v>
      </c>
      <c r="D93" s="3">
        <v>2008</v>
      </c>
      <c r="E93" s="3">
        <v>2009</v>
      </c>
      <c r="F93" s="3">
        <v>2010</v>
      </c>
      <c r="G93" s="3">
        <v>2011</v>
      </c>
      <c r="H93" s="3">
        <v>2012</v>
      </c>
      <c r="I93" s="3">
        <v>2013</v>
      </c>
      <c r="J93" s="3">
        <v>2014</v>
      </c>
      <c r="L93" s="3">
        <v>2006</v>
      </c>
      <c r="M93" s="3">
        <v>2007</v>
      </c>
      <c r="N93" s="3">
        <v>2008</v>
      </c>
      <c r="O93" s="3">
        <v>2009</v>
      </c>
      <c r="P93" s="3">
        <v>2010</v>
      </c>
      <c r="Q93" s="3">
        <v>2011</v>
      </c>
      <c r="R93" s="3">
        <v>2012</v>
      </c>
      <c r="S93" s="3">
        <v>2013</v>
      </c>
      <c r="T93" s="3">
        <v>2013</v>
      </c>
      <c r="V93" s="3">
        <v>2006</v>
      </c>
      <c r="W93" s="3">
        <v>2007</v>
      </c>
      <c r="X93" s="3">
        <v>2008</v>
      </c>
      <c r="Y93" s="3">
        <v>2009</v>
      </c>
      <c r="Z93" s="3">
        <v>2010</v>
      </c>
      <c r="AA93" s="3">
        <v>2011</v>
      </c>
      <c r="AB93" s="3">
        <v>2012</v>
      </c>
      <c r="AC93" s="3">
        <v>2013</v>
      </c>
      <c r="AD93" s="3">
        <v>2014</v>
      </c>
      <c r="AE93" s="33"/>
      <c r="AG93" s="3">
        <v>2006</v>
      </c>
      <c r="AH93" s="3">
        <v>2007</v>
      </c>
      <c r="AI93" s="3">
        <v>2008</v>
      </c>
      <c r="AJ93" s="3">
        <v>2009</v>
      </c>
      <c r="AK93" s="3">
        <v>2010</v>
      </c>
      <c r="AL93" s="3">
        <v>2011</v>
      </c>
      <c r="AM93" s="3">
        <v>2012</v>
      </c>
      <c r="AN93" s="3">
        <v>2013</v>
      </c>
      <c r="AO93" s="3">
        <v>2014</v>
      </c>
      <c r="AP93" s="33"/>
      <c r="AR93" s="3">
        <v>2006</v>
      </c>
      <c r="AS93" s="3">
        <v>2007</v>
      </c>
      <c r="AT93" s="3">
        <v>2008</v>
      </c>
      <c r="AU93" s="3">
        <v>2009</v>
      </c>
      <c r="AV93" s="3">
        <v>2010</v>
      </c>
      <c r="AW93" s="3">
        <v>2011</v>
      </c>
      <c r="AX93" s="3">
        <v>2012</v>
      </c>
      <c r="AY93" s="3">
        <v>2013</v>
      </c>
      <c r="AZ93" s="3">
        <v>2014</v>
      </c>
      <c r="BA93" s="33"/>
      <c r="BC93" s="3">
        <v>2006</v>
      </c>
      <c r="BD93" s="3">
        <v>2007</v>
      </c>
      <c r="BE93" s="3">
        <v>2008</v>
      </c>
      <c r="BF93" s="3">
        <v>2009</v>
      </c>
      <c r="BG93" s="3">
        <v>2010</v>
      </c>
      <c r="BH93" s="3">
        <v>2011</v>
      </c>
      <c r="BI93" s="3">
        <v>2012</v>
      </c>
      <c r="BJ93" s="3">
        <v>2013</v>
      </c>
      <c r="BK93" s="3">
        <v>2014</v>
      </c>
    </row>
    <row r="94" spans="1:63" x14ac:dyDescent="0.25">
      <c r="A94" s="21" t="s">
        <v>68</v>
      </c>
      <c r="B94" s="1">
        <f>'[2]SD 4. Assets (RAB)'!BF20</f>
        <v>808751.24935811362</v>
      </c>
      <c r="C94" s="1">
        <f>'[2]SD 4. Assets (RAB)'!BG20</f>
        <v>921119.15314772644</v>
      </c>
      <c r="D94" s="1">
        <f>'[2]SD 4. Assets (RAB)'!BH20</f>
        <v>1073449.7067988571</v>
      </c>
      <c r="E94" s="1">
        <f>'[2]SD 4. Assets (RAB)'!BI20</f>
        <v>1216416.465807985</v>
      </c>
      <c r="F94" s="1">
        <f>'[2]SD 4. Assets (RAB)'!BJ20</f>
        <v>1475155.6538355676</v>
      </c>
      <c r="G94" s="1">
        <f>'[2]SD 4. Assets (RAB)'!BK20</f>
        <v>1596342.8244017917</v>
      </c>
      <c r="H94" s="1">
        <f>'[2]SD 4. Assets (RAB)'!BL20</f>
        <v>1898009.2444245904</v>
      </c>
      <c r="I94" s="1">
        <f>'[2]SD 4. Assets (RAB)'!BM20</f>
        <v>2248838.4858176196</v>
      </c>
      <c r="J94" s="1">
        <f>'[2]SD 4. Assets (RAB)'!BN20</f>
        <v>2521765.450291316</v>
      </c>
      <c r="L94" s="1">
        <f>'[2]SD 4. Assets (RAB)'!BF44+IF('[2]SD 4. Assets (RAB)'!BF68="",0,'[2]SD 4. Assets (RAB)'!BF68)</f>
        <v>403022.83261208812</v>
      </c>
      <c r="M94" s="1">
        <f>'[2]SD 4. Assets (RAB)'!BG44+IF('[2]SD 4. Assets (RAB)'!BG68="",0,'[2]SD 4. Assets (RAB)'!BG68)</f>
        <v>402210.3536348099</v>
      </c>
      <c r="N94" s="1">
        <f>'[2]SD 4. Assets (RAB)'!BH44+IF('[2]SD 4. Assets (RAB)'!BH68="",0,'[2]SD 4. Assets (RAB)'!BH68)</f>
        <v>424819.23075985489</v>
      </c>
      <c r="O94" s="1">
        <f>'[2]SD 4. Assets (RAB)'!BI44+IF('[2]SD 4. Assets (RAB)'!BI68="",0,'[2]SD 4. Assets (RAB)'!BI68)</f>
        <v>451280.98101693729</v>
      </c>
      <c r="P94" s="1">
        <f>'[2]SD 4. Assets (RAB)'!BJ44+IF('[2]SD 4. Assets (RAB)'!BJ68="",0,'[2]SD 4. Assets (RAB)'!BJ68)</f>
        <v>491934.92086120776</v>
      </c>
      <c r="Q94" s="1">
        <f>'[2]SD 4. Assets (RAB)'!BK44+IF('[2]SD 4. Assets (RAB)'!BK68="",0,'[2]SD 4. Assets (RAB)'!BK68)</f>
        <v>556602.07770943246</v>
      </c>
      <c r="R94" s="1">
        <f>'[2]SD 4. Assets (RAB)'!BL44+IF('[2]SD 4. Assets (RAB)'!BL68="",0,'[2]SD 4. Assets (RAB)'!BL68)</f>
        <v>666680.07259953162</v>
      </c>
      <c r="S94" s="1">
        <f>'[2]SD 4. Assets (RAB)'!BM44+IF('[2]SD 4. Assets (RAB)'!BM68="",0,'[2]SD 4. Assets (RAB)'!BM68)</f>
        <v>764536.36637760722</v>
      </c>
      <c r="T94" s="1">
        <f>'[2]SD 4. Assets (RAB)'!BN44+IF('[2]SD 4. Assets (RAB)'!BN68="",0,'[2]SD 4. Assets (RAB)'!BN68)</f>
        <v>861414.77522911516</v>
      </c>
      <c r="V94" s="1">
        <f>'[2]SD 4. Assets (RAB)'!BF28</f>
        <v>190639.73153427252</v>
      </c>
      <c r="W94" s="1">
        <f>'[2]SD 4. Assets (RAB)'!BG28</f>
        <v>202364.59251545981</v>
      </c>
      <c r="X94" s="1">
        <f>'[2]SD 4. Assets (RAB)'!BH28</f>
        <v>212948.18140333693</v>
      </c>
      <c r="Y94" s="1">
        <f>'[2]SD 4. Assets (RAB)'!BI28</f>
        <v>243654.04609760569</v>
      </c>
      <c r="Z94" s="1">
        <f>'[2]SD 4. Assets (RAB)'!BJ28</f>
        <v>295480.74510981818</v>
      </c>
      <c r="AA94" s="1">
        <f>'[2]SD 4. Assets (RAB)'!BK28</f>
        <v>402662.75233276514</v>
      </c>
      <c r="AB94" s="1">
        <f>'[2]SD 4. Assets (RAB)'!BL28</f>
        <v>440887.29369832505</v>
      </c>
      <c r="AC94" s="1">
        <f>'[2]SD 4. Assets (RAB)'!BM28</f>
        <v>477429.83559272473</v>
      </c>
      <c r="AD94" s="1">
        <f>'[2]SD 4. Assets (RAB)'!BN28</f>
        <v>505121.70177217969</v>
      </c>
      <c r="AE94" s="14"/>
      <c r="AG94" s="1">
        <f>'[2]SD 4. Assets (RAB)'!BF52</f>
        <v>13083.427210262045</v>
      </c>
      <c r="AH94" s="1">
        <f>'[2]SD 4. Assets (RAB)'!BG52</f>
        <v>12947.049881740277</v>
      </c>
      <c r="AI94" s="1">
        <f>'[2]SD 4. Assets (RAB)'!BH52</f>
        <v>12931.745146750243</v>
      </c>
      <c r="AJ94" s="1">
        <f>'[2]SD 4. Assets (RAB)'!BI52</f>
        <v>13352.350932841</v>
      </c>
      <c r="AK94" s="1">
        <f>'[2]SD 4. Assets (RAB)'!BJ52</f>
        <v>14292.329302485166</v>
      </c>
      <c r="AL94" s="1">
        <f>'[2]SD 4. Assets (RAB)'!BK52</f>
        <v>22706.915720122925</v>
      </c>
      <c r="AM94" s="1">
        <f>'[2]SD 4. Assets (RAB)'!BL52</f>
        <v>22591.609203798373</v>
      </c>
      <c r="AN94" s="1">
        <f>'[2]SD 4. Assets (RAB)'!BM52</f>
        <v>22671.647382508268</v>
      </c>
      <c r="AO94" s="1">
        <v>22671.647382508268</v>
      </c>
      <c r="AP94" s="14"/>
      <c r="AR94" s="1">
        <f>'[2]SD 4. Assets (RAB)'!BF36+'[2]SD 4. Assets (RAB)'!BF60</f>
        <v>783374.71954726288</v>
      </c>
      <c r="AS94" s="1">
        <f>'[2]SD 4. Assets (RAB)'!BG36+'[2]SD 4. Assets (RAB)'!BG60</f>
        <v>825593.09229930979</v>
      </c>
      <c r="AT94" s="1">
        <f>'[2]SD 4. Assets (RAB)'!BH36+'[2]SD 4. Assets (RAB)'!BH60</f>
        <v>960167.78623633157</v>
      </c>
      <c r="AU94" s="1">
        <f>'[2]SD 4. Assets (RAB)'!BI36+'[2]SD 4. Assets (RAB)'!BI60</f>
        <v>1089888.5101222135</v>
      </c>
      <c r="AV94" s="1">
        <f>'[2]SD 4. Assets (RAB)'!BJ36+'[2]SD 4. Assets (RAB)'!BJ60</f>
        <v>1297665.5116444021</v>
      </c>
      <c r="AW94" s="1">
        <f>'[2]SD 4. Assets (RAB)'!BK36+'[2]SD 4. Assets (RAB)'!BK60</f>
        <v>1436575.8529360697</v>
      </c>
      <c r="AX94" s="1">
        <f>'[2]SD 4. Assets (RAB)'!BL36+'[2]SD 4. Assets (RAB)'!BL60</f>
        <v>1544460.7636243589</v>
      </c>
      <c r="AY94" s="1">
        <f>'[2]SD 4. Assets (RAB)'!BM36+'[2]SD 4. Assets (RAB)'!BM60</f>
        <v>1681173.1383851166</v>
      </c>
      <c r="AZ94" s="1">
        <f>'[2]SD 4. Assets (RAB)'!BN36+'[2]SD 4. Assets (RAB)'!BN60</f>
        <v>1768571.4811654608</v>
      </c>
      <c r="BA94" s="14"/>
      <c r="BC94" s="1">
        <f>'[2]SD 4. Assets (RAB)'!BF82+'[2]SD 4. Assets (RAB)'!BF90</f>
        <v>337017.63111393852</v>
      </c>
      <c r="BD94" s="1">
        <f>'[2]SD 4. Assets (RAB)'!BG82+'[2]SD 4. Assets (RAB)'!BG90</f>
        <v>460583.34711906029</v>
      </c>
      <c r="BE94" s="1">
        <f>'[2]SD 4. Assets (RAB)'!BH82+'[2]SD 4. Assets (RAB)'!BH90</f>
        <v>535944.5439402695</v>
      </c>
      <c r="BF94" s="1">
        <f>'[2]SD 4. Assets (RAB)'!BI82+'[2]SD 4. Assets (RAB)'!BI90</f>
        <v>612785.19827443128</v>
      </c>
      <c r="BG94" s="1">
        <f>'[2]SD 4. Assets (RAB)'!BJ82+'[2]SD 4. Assets (RAB)'!BJ90</f>
        <v>646420.04413488414</v>
      </c>
      <c r="BH94" s="1">
        <f>'[2]SD 4. Assets (RAB)'!BK82+'[2]SD 4. Assets (RAB)'!BK90</f>
        <v>694458.31135714753</v>
      </c>
      <c r="BI94" s="1">
        <f>'[2]SD 4. Assets (RAB)'!BL82+'[2]SD 4. Assets (RAB)'!BL90</f>
        <v>703897.86926438753</v>
      </c>
      <c r="BJ94" s="1">
        <f>'[2]SD 4. Assets (RAB)'!BM82+'[2]SD 4. Assets (RAB)'!BM90</f>
        <v>768540.60400796146</v>
      </c>
      <c r="BK94" s="1">
        <f>'[2]SD 4. Assets (RAB)'!BN82+'[2]SD 4. Assets (RAB)'!BN90</f>
        <v>737484.77180893021</v>
      </c>
    </row>
    <row r="95" spans="1:63" x14ac:dyDescent="0.25">
      <c r="A95" s="21" t="s">
        <v>69</v>
      </c>
      <c r="B95" s="1">
        <f>'[2]SD 4. Assets (RAB)'!BF21</f>
        <v>22220.25182974324</v>
      </c>
      <c r="C95" s="1">
        <f>'[2]SD 4. Assets (RAB)'!BG21</f>
        <v>33120.196124784561</v>
      </c>
      <c r="D95" s="1">
        <f>'[2]SD 4. Assets (RAB)'!BH21</f>
        <v>24996.525473782855</v>
      </c>
      <c r="E95" s="1">
        <f>'[2]SD 4. Assets (RAB)'!BI21</f>
        <v>52946.269087875226</v>
      </c>
      <c r="F95" s="1">
        <f>'[2]SD 4. Assets (RAB)'!BJ21</f>
        <v>26849.488618271906</v>
      </c>
      <c r="G95" s="1">
        <f>'[2]SD 4. Assets (RAB)'!BK21</f>
        <v>47384.814644541751</v>
      </c>
      <c r="H95" s="1">
        <f>'[2]SD 4. Assets (RAB)'!BL21</f>
        <v>66044.17905263188</v>
      </c>
      <c r="I95" s="1">
        <f>'[2]SD 4. Assets (RAB)'!BM21</f>
        <v>40038.261388528845</v>
      </c>
      <c r="J95" s="1">
        <f>'[2]SD 4. Assets (RAB)'!BN21</f>
        <v>61780.445330076807</v>
      </c>
      <c r="L95" s="1">
        <f>'[2]SD 4. Assets (RAB)'!BF45+IF('[2]SD 4. Assets (RAB)'!BF69="",0,'[2]SD 4. Assets (RAB)'!BF69)</f>
        <v>10777.037796635839</v>
      </c>
      <c r="M95" s="1">
        <f>'[2]SD 4. Assets (RAB)'!BG45+IF('[2]SD 4. Assets (RAB)'!BG69="",0,'[2]SD 4. Assets (RAB)'!BG69)</f>
        <v>14256.806320512895</v>
      </c>
      <c r="N95" s="1">
        <f>'[2]SD 4. Assets (RAB)'!BH45+IF('[2]SD 4. Assets (RAB)'!BH69="",0,'[2]SD 4. Assets (RAB)'!BH69)</f>
        <v>9913.143433001278</v>
      </c>
      <c r="O95" s="1">
        <f>'[2]SD 4. Assets (RAB)'!BI45+IF('[2]SD 4. Assets (RAB)'!BI69="",0,'[2]SD 4. Assets (RAB)'!BI69)</f>
        <v>19642.651120553604</v>
      </c>
      <c r="P95" s="1">
        <f>'[2]SD 4. Assets (RAB)'!BJ45+IF('[2]SD 4. Assets (RAB)'!BJ69="",0,'[2]SD 4. Assets (RAB)'!BJ69)</f>
        <v>8953.7677086826116</v>
      </c>
      <c r="Q95" s="1">
        <f>'[2]SD 4. Assets (RAB)'!BK45+IF('[2]SD 4. Assets (RAB)'!BK69="",0,'[2]SD 4. Assets (RAB)'!BK69)</f>
        <v>16027.050932629878</v>
      </c>
      <c r="R95" s="1">
        <f>'[2]SD 4. Assets (RAB)'!BL45+IF('[2]SD 4. Assets (RAB)'!BL69="",0,'[2]SD 4. Assets (RAB)'!BL69)</f>
        <v>22721.776404381981</v>
      </c>
      <c r="S95" s="1">
        <f>'[2]SD 4. Assets (RAB)'!BM45+IF('[2]SD 4. Assets (RAB)'!BM69="",0,'[2]SD 4. Assets (RAB)'!BM69)</f>
        <v>13498.50256484091</v>
      </c>
      <c r="T95" s="1">
        <f>'[2]SD 4. Assets (RAB)'!BN45+IF('[2]SD 4. Assets (RAB)'!BN69="",0,'[2]SD 4. Assets (RAB)'!BN69)</f>
        <v>21103.70273389815</v>
      </c>
      <c r="V95" s="1">
        <f>'[2]SD 4. Assets (RAB)'!BF29</f>
        <v>4450.8229013724085</v>
      </c>
      <c r="W95" s="1">
        <f>'[2]SD 4. Assets (RAB)'!BG29</f>
        <v>6634.1339666014128</v>
      </c>
      <c r="X95" s="1">
        <f>'[2]SD 4. Assets (RAB)'!BH29</f>
        <v>5006.9238137314633</v>
      </c>
      <c r="Y95" s="1">
        <f>'[2]SD 4. Assets (RAB)'!BI29</f>
        <v>10605.391370187011</v>
      </c>
      <c r="Z95" s="1">
        <f>'[2]SD 4. Assets (RAB)'!BJ29</f>
        <v>5378.0812093398899</v>
      </c>
      <c r="AA95" s="1">
        <f>'[2]SD 4. Assets (RAB)'!BK29</f>
        <v>9491.4053995962349</v>
      </c>
      <c r="AB95" s="1">
        <f>'[2]SD 4. Assets (RAB)'!BL29</f>
        <v>13228.965489775483</v>
      </c>
      <c r="AC95" s="1">
        <f>'[2]SD 4. Assets (RAB)'!BM29</f>
        <v>8019.8555842046007</v>
      </c>
      <c r="AD95" s="1">
        <f>'[2]SD 4. Assets (RAB)'!BN29</f>
        <v>12374.919197091267</v>
      </c>
      <c r="AE95" s="14"/>
      <c r="AG95" s="1">
        <f>'[2]SD 4. Assets (RAB)'!BF53</f>
        <v>327.72636873334039</v>
      </c>
      <c r="AH95" s="1">
        <f>'[2]SD 4. Assets (RAB)'!BG53</f>
        <v>433.48583813089198</v>
      </c>
      <c r="AI95" s="1">
        <f>'[2]SD 4. Assets (RAB)'!BH53</f>
        <v>296.79186511181859</v>
      </c>
      <c r="AJ95" s="1">
        <f>'[2]SD 4. Assets (RAB)'!BI53</f>
        <v>581.18020046395577</v>
      </c>
      <c r="AK95" s="1">
        <f>'[2]SD 4. Assets (RAB)'!BJ53</f>
        <v>260.13643505205607</v>
      </c>
      <c r="AL95" s="1">
        <f>'[2]SD 4. Assets (RAB)'!BK53</f>
        <v>455.59732385597164</v>
      </c>
      <c r="AM95" s="1">
        <f>'[2]SD 4. Assets (RAB)'!BL53</f>
        <v>639.98106031380507</v>
      </c>
      <c r="AN95" s="1">
        <f>'[2]SD 4. Assets (RAB)'!BM53</f>
        <v>378.24408920294769</v>
      </c>
      <c r="AO95" s="1">
        <v>378.24408920294769</v>
      </c>
      <c r="AP95" s="14"/>
      <c r="AR95" s="1">
        <f>'[2]SD 4. Assets (RAB)'!BF37+'[2]SD 4. Assets (RAB)'!BF61</f>
        <v>20906.177949350138</v>
      </c>
      <c r="AS95" s="1">
        <f>'[2]SD 4. Assets (RAB)'!BG37+'[2]SD 4. Assets (RAB)'!BG61</f>
        <v>29213.507039268152</v>
      </c>
      <c r="AT95" s="1">
        <f>'[2]SD 4. Assets (RAB)'!BH37+'[2]SD 4. Assets (RAB)'!BH61</f>
        <v>22394.583935540948</v>
      </c>
      <c r="AU95" s="1">
        <f>'[2]SD 4. Assets (RAB)'!BI37+'[2]SD 4. Assets (RAB)'!BI61</f>
        <v>47438.958576069723</v>
      </c>
      <c r="AV95" s="1">
        <f>'[2]SD 4. Assets (RAB)'!BJ37+'[2]SD 4. Assets (RAB)'!BJ61</f>
        <v>23618.968815004857</v>
      </c>
      <c r="AW95" s="1">
        <f>'[2]SD 4. Assets (RAB)'!BK37+'[2]SD 4. Assets (RAB)'!BK61</f>
        <v>40873.825102158466</v>
      </c>
      <c r="AX95" s="1">
        <f>'[2]SD 4. Assets (RAB)'!BL37+'[2]SD 4. Assets (RAB)'!BL61</f>
        <v>52347.018930287843</v>
      </c>
      <c r="AY95" s="1">
        <f>'[2]SD 4. Assets (RAB)'!BM37+'[2]SD 4. Assets (RAB)'!BM61</f>
        <v>29635.386473742128</v>
      </c>
      <c r="AZ95" s="1">
        <f>'[2]SD 4. Assets (RAB)'!BN37+'[2]SD 4. Assets (RAB)'!BN61</f>
        <v>43328.031832561413</v>
      </c>
      <c r="BA95" s="14"/>
      <c r="BC95" s="1">
        <f>'[2]SD 4. Assets (RAB)'!BF83+'[2]SD 4. Assets (RAB)'!BF91</f>
        <v>8994.1000039015926</v>
      </c>
      <c r="BD95" s="1">
        <f>'[2]SD 4. Assets (RAB)'!BG83+'[2]SD 4. Assets (RAB)'!BG91</f>
        <v>16297.683421452737</v>
      </c>
      <c r="BE95" s="1">
        <f>'[2]SD 4. Assets (RAB)'!BH83+'[2]SD 4. Assets (RAB)'!BH91</f>
        <v>12500.16429015189</v>
      </c>
      <c r="BF95" s="1">
        <f>'[2]SD 4. Assets (RAB)'!BI83+'[2]SD 4. Assets (RAB)'!BI91</f>
        <v>26672.35351780129</v>
      </c>
      <c r="BG95" s="1">
        <f>'[2]SD 4. Assets (RAB)'!BJ83+'[2]SD 4. Assets (RAB)'!BJ91</f>
        <v>11765.570346759512</v>
      </c>
      <c r="BH95" s="1">
        <f>'[2]SD 4. Assets (RAB)'!BK83+'[2]SD 4. Assets (RAB)'!BK91</f>
        <v>19758.906222138441</v>
      </c>
      <c r="BI95" s="1">
        <f>'[2]SD 4. Assets (RAB)'!BL83+'[2]SD 4. Assets (RAB)'!BL91</f>
        <v>23857.488616434908</v>
      </c>
      <c r="BJ95" s="1">
        <f>'[2]SD 4. Assets (RAB)'!BM83+'[2]SD 4. Assets (RAB)'!BM91</f>
        <v>13547.681259269055</v>
      </c>
      <c r="BK95" s="1">
        <f>'[2]SD 4. Assets (RAB)'!BN83+'[2]SD 4. Assets (RAB)'!BN91</f>
        <v>18131.780858552251</v>
      </c>
    </row>
    <row r="96" spans="1:63" x14ac:dyDescent="0.25">
      <c r="A96" s="21" t="s">
        <v>70</v>
      </c>
      <c r="B96" s="1">
        <f>'[2]SD 4. Assets (RAB)'!BF22</f>
        <v>-31501.397017402116</v>
      </c>
      <c r="C96" s="1">
        <f>'[2]SD 4. Assets (RAB)'!BG22</f>
        <v>-34493.110218335969</v>
      </c>
      <c r="D96" s="1">
        <f>'[2]SD 4. Assets (RAB)'!BH22</f>
        <v>-38362.527846724712</v>
      </c>
      <c r="E96" s="1">
        <f>'[2]SD 4. Assets (RAB)'!BI22</f>
        <v>-42272.693512871359</v>
      </c>
      <c r="F96" s="1">
        <f>'[2]SD 4. Assets (RAB)'!BJ22</f>
        <v>-47892.05206035907</v>
      </c>
      <c r="G96" s="1">
        <f>'[2]SD 4. Assets (RAB)'!BK22</f>
        <v>-52782.881913958954</v>
      </c>
      <c r="H96" s="1">
        <f>'[2]SD 4. Assets (RAB)'!BL22</f>
        <v>-59835.621784588933</v>
      </c>
      <c r="I96" s="1">
        <f>'[2]SD 4. Assets (RAB)'!BM22</f>
        <v>-67989.176579440275</v>
      </c>
      <c r="J96" s="1">
        <f>'[2]SD 4. Assets (RAB)'!BN22</f>
        <v>-74682.172107070932</v>
      </c>
      <c r="L96" s="1">
        <f>'[2]SD 4. Assets (RAB)'!BF46</f>
        <v>-15488.115100435893</v>
      </c>
      <c r="M96" s="1">
        <f>'[2]SD 4. Assets (RAB)'!BG46</f>
        <v>-15972.315759872445</v>
      </c>
      <c r="N96" s="1">
        <f>'[2]SD 4. Assets (RAB)'!BH46</f>
        <v>-16864.227803659149</v>
      </c>
      <c r="O96" s="1">
        <f>'[2]SD 4. Assets (RAB)'!BI46</f>
        <v>-17774.123056551052</v>
      </c>
      <c r="P96" s="1">
        <f>'[2]SD 4. Assets (RAB)'!BJ46</f>
        <v>-18660.275725215532</v>
      </c>
      <c r="Q96" s="1">
        <f>'[2]SD 4. Assets (RAB)'!BK46</f>
        <v>-20233.827640006173</v>
      </c>
      <c r="R96" s="1">
        <f>'[2]SD 4. Assets (RAB)'!BL46</f>
        <v>-22670.845582183123</v>
      </c>
      <c r="S96" s="1">
        <f>'[2]SD 4. Assets (RAB)'!BM46</f>
        <v>-25060.833354158429</v>
      </c>
      <c r="T96" s="1">
        <f>'[2]SD 4. Assets (RAB)'!BN46</f>
        <v>-27390.41680176786</v>
      </c>
      <c r="V96" s="1">
        <f>'[2]SD 4. Assets (RAB)'!BF30</f>
        <v>-6309.8807495332503</v>
      </c>
      <c r="W96" s="1">
        <f>'[2]SD 4. Assets (RAB)'!BG30</f>
        <v>-6909.1352373348136</v>
      </c>
      <c r="X96" s="1">
        <f>'[2]SD 4. Assets (RAB)'!BH30</f>
        <v>-7684.1981271421128</v>
      </c>
      <c r="Y96" s="1">
        <f>'[2]SD 4. Assets (RAB)'!BI30</f>
        <v>-8467.4230441410255</v>
      </c>
      <c r="Z96" s="1">
        <f>'[2]SD 4. Assets (RAB)'!BJ30</f>
        <v>-9593.007484219359</v>
      </c>
      <c r="AA96" s="1">
        <f>'[2]SD 4. Assets (RAB)'!BK30</f>
        <v>-10572.664136444158</v>
      </c>
      <c r="AB96" s="1">
        <f>'[2]SD 4. Assets (RAB)'!BL30</f>
        <v>-11985.361723048643</v>
      </c>
      <c r="AC96" s="1">
        <f>'[2]SD 4. Assets (RAB)'!BM30</f>
        <v>-13618.55781311017</v>
      </c>
      <c r="AD96" s="1">
        <f>'[2]SD 4. Assets (RAB)'!BN30</f>
        <v>-14742.02341073205</v>
      </c>
      <c r="AE96" s="14"/>
      <c r="AG96" s="1">
        <f>'[2]SD 4. Assets (RAB)'!BF54</f>
        <v>-472.97788784933982</v>
      </c>
      <c r="AH96" s="1">
        <f>'[2]SD 4. Assets (RAB)'!BG54</f>
        <v>-487.76446476399047</v>
      </c>
      <c r="AI96" s="1">
        <f>'[2]SD 4. Assets (RAB)'!BH54</f>
        <v>-515.00178007847637</v>
      </c>
      <c r="AJ96" s="1">
        <f>'[2]SD 4. Assets (RAB)'!BI54</f>
        <v>-542.78826875616198</v>
      </c>
      <c r="AK96" s="1">
        <f>'[2]SD 4. Assets (RAB)'!BJ54</f>
        <v>-569.84970359307033</v>
      </c>
      <c r="AL96" s="1">
        <f>'[2]SD 4. Assets (RAB)'!BK54</f>
        <v>-617.90301777963748</v>
      </c>
      <c r="AM96" s="1">
        <f>'[2]SD 4. Assets (RAB)'!BL54</f>
        <v>-692.32495947281097</v>
      </c>
      <c r="AN96" s="1">
        <f>'[2]SD 4. Assets (RAB)'!BM54</f>
        <v>-765.31068827481454</v>
      </c>
      <c r="AO96" s="1">
        <v>-765.31068827481454</v>
      </c>
      <c r="AP96" s="14"/>
      <c r="AR96" s="1">
        <f>'[2]SD 4. Assets (RAB)'!BF38+'[2]SD 4. Assets (RAB)'!BF62</f>
        <v>-40968.368232780718</v>
      </c>
      <c r="AS96" s="1">
        <f>'[2]SD 4. Assets (RAB)'!BG38+'[2]SD 4. Assets (RAB)'!BG62</f>
        <v>-43643.526575402648</v>
      </c>
      <c r="AT96" s="1">
        <f>'[2]SD 4. Assets (RAB)'!BH38+'[2]SD 4. Assets (RAB)'!BH62</f>
        <v>-48786.973559517508</v>
      </c>
      <c r="AU96" s="1">
        <f>'[2]SD 4. Assets (RAB)'!BI38+'[2]SD 4. Assets (RAB)'!BI62</f>
        <v>-53479.472067241513</v>
      </c>
      <c r="AV96" s="1">
        <f>'[2]SD 4. Assets (RAB)'!BJ38+'[2]SD 4. Assets (RAB)'!BJ62</f>
        <v>-60720.082500756369</v>
      </c>
      <c r="AW96" s="1">
        <f>'[2]SD 4. Assets (RAB)'!BK38+'[2]SD 4. Assets (RAB)'!BK62</f>
        <v>-65963.719636486552</v>
      </c>
      <c r="AX96" s="1">
        <f>'[2]SD 4. Assets (RAB)'!BL38+'[2]SD 4. Assets (RAB)'!BL62</f>
        <v>-71113.407542499728</v>
      </c>
      <c r="AY96" s="1">
        <f>'[2]SD 4. Assets (RAB)'!BM38+'[2]SD 4. Assets (RAB)'!BM62</f>
        <v>-77244.68192040344</v>
      </c>
      <c r="AZ96" s="1">
        <f>'[2]SD 4. Assets (RAB)'!BN38+'[2]SD 4. Assets (RAB)'!BN62</f>
        <v>-81865.680689608474</v>
      </c>
      <c r="BA96" s="14"/>
      <c r="BC96" s="1">
        <f>'[2]SD 4. Assets (RAB)'!BF84+'[2]SD 4. Assets (RAB)'!BF92</f>
        <v>-48243.875443067067</v>
      </c>
      <c r="BD96" s="1">
        <f>'[2]SD 4. Assets (RAB)'!BG84+'[2]SD 4. Assets (RAB)'!BG92</f>
        <v>-58114.99732999019</v>
      </c>
      <c r="BE96" s="1">
        <f>'[2]SD 4. Assets (RAB)'!BH84+'[2]SD 4. Assets (RAB)'!BH92</f>
        <v>-72509.418414959218</v>
      </c>
      <c r="BF96" s="1">
        <f>'[2]SD 4. Assets (RAB)'!BI84+'[2]SD 4. Assets (RAB)'!BI92</f>
        <v>-88371.576249550359</v>
      </c>
      <c r="BG96" s="1">
        <f>'[2]SD 4. Assets (RAB)'!BJ84+'[2]SD 4. Assets (RAB)'!BJ92</f>
        <v>-111241.92518398874</v>
      </c>
      <c r="BH96" s="1">
        <f>'[2]SD 4. Assets (RAB)'!BK84+'[2]SD 4. Assets (RAB)'!BK92</f>
        <v>-128782.12084792524</v>
      </c>
      <c r="BI96" s="1">
        <f>'[2]SD 4. Assets (RAB)'!BL84+'[2]SD 4. Assets (RAB)'!BL92</f>
        <v>-86646.908372735939</v>
      </c>
      <c r="BJ96" s="1">
        <f>'[2]SD 4. Assets (RAB)'!BM84+'[2]SD 4. Assets (RAB)'!BM92</f>
        <v>-104308.75840788191</v>
      </c>
      <c r="BK96" s="1">
        <f>'[2]SD 4. Assets (RAB)'!BN84+'[2]SD 4. Assets (RAB)'!BN92</f>
        <v>-112511.88856462008</v>
      </c>
    </row>
    <row r="97" spans="1:63" x14ac:dyDescent="0.25">
      <c r="A97" s="21" t="s">
        <v>71</v>
      </c>
      <c r="B97" s="1">
        <f>'[2]SD 4. Assets (RAB)'!BF23</f>
        <v>-9281.1451876588762</v>
      </c>
      <c r="C97" s="1">
        <f>'[2]SD 4. Assets (RAB)'!BG23</f>
        <v>-1372.9140935514079</v>
      </c>
      <c r="D97" s="1">
        <f>'[2]SD 4. Assets (RAB)'!BH23</f>
        <v>-13366.002372941857</v>
      </c>
      <c r="E97" s="1">
        <f>'[2]SD 4. Assets (RAB)'!BI23</f>
        <v>10673.575575003866</v>
      </c>
      <c r="F97" s="1">
        <f>'[2]SD 4. Assets (RAB)'!BJ23</f>
        <v>-21042.563442087165</v>
      </c>
      <c r="G97" s="1">
        <f>'[2]SD 4. Assets (RAB)'!BK23</f>
        <v>-5398.0672694172026</v>
      </c>
      <c r="H97" s="1">
        <f>'[2]SD 4. Assets (RAB)'!BL23</f>
        <v>6208.5572680429468</v>
      </c>
      <c r="I97" s="1">
        <f>'[2]SD 4. Assets (RAB)'!BM23</f>
        <v>-27950.91519091143</v>
      </c>
      <c r="J97" s="1">
        <f>'[2]SD 4. Assets (RAB)'!BN23</f>
        <v>-12901.726776994125</v>
      </c>
      <c r="L97" s="1">
        <f>'[2]SD 4. Assets (RAB)'!BF47</f>
        <v>-4756.4004668614944</v>
      </c>
      <c r="M97" s="1">
        <f>'[2]SD 4. Assets (RAB)'!BG47</f>
        <v>-1777.4057485215872</v>
      </c>
      <c r="N97" s="1">
        <f>'[2]SD 4. Assets (RAB)'!BH47</f>
        <v>-7145.4931950993596</v>
      </c>
      <c r="O97" s="1">
        <f>'[2]SD 4. Assets (RAB)'!BI47</f>
        <v>1257.1806684708936</v>
      </c>
      <c r="P97" s="1">
        <f>'[2]SD 4. Assets (RAB)'!BJ47</f>
        <v>-10141.858371238304</v>
      </c>
      <c r="Q97" s="1">
        <f>'[2]SD 4. Assets (RAB)'!BK47</f>
        <v>-5314.8557966976095</v>
      </c>
      <c r="R97" s="1">
        <f>'[2]SD 4. Assets (RAB)'!BL47</f>
        <v>-1714.0512396184822</v>
      </c>
      <c r="S97" s="1">
        <f>'[2]SD 4. Assets (RAB)'!BM47</f>
        <v>-12674.867455683136</v>
      </c>
      <c r="T97" s="1">
        <f>'[2]SD 4. Assets (RAB)'!BN47</f>
        <v>-8191.5491737353441</v>
      </c>
      <c r="V97" s="1">
        <f>'[2]SD 4. Assets (RAB)'!BF31</f>
        <v>-1859.0578481608418</v>
      </c>
      <c r="W97" s="1">
        <f>'[2]SD 4. Assets (RAB)'!BG31</f>
        <v>-275.00127073340082</v>
      </c>
      <c r="X97" s="1">
        <f>'[2]SD 4. Assets (RAB)'!BH31</f>
        <v>-2677.2743134106495</v>
      </c>
      <c r="Y97" s="1">
        <f>'[2]SD 4. Assets (RAB)'!BI31</f>
        <v>2137.968326045986</v>
      </c>
      <c r="Z97" s="1">
        <f>'[2]SD 4. Assets (RAB)'!BJ31</f>
        <v>-4214.926274879469</v>
      </c>
      <c r="AA97" s="1">
        <f>'[2]SD 4. Assets (RAB)'!BK31</f>
        <v>-1081.2587368479235</v>
      </c>
      <c r="AB97" s="1">
        <f>'[2]SD 4. Assets (RAB)'!BL31</f>
        <v>1243.6037667268392</v>
      </c>
      <c r="AC97" s="1">
        <f>'[2]SD 4. Assets (RAB)'!BM31</f>
        <v>-5598.7022289055694</v>
      </c>
      <c r="AD97" s="1">
        <f>'[2]SD 4. Assets (RAB)'!BN31</f>
        <v>-2367.1042136407832</v>
      </c>
      <c r="AE97" s="14"/>
      <c r="AG97" s="1">
        <f>'[2]SD 4. Assets (RAB)'!BF55</f>
        <v>-145.25151911599943</v>
      </c>
      <c r="AH97" s="1">
        <f>'[2]SD 4. Assets (RAB)'!BG55</f>
        <v>-54.278626633098497</v>
      </c>
      <c r="AI97" s="1">
        <f>'[2]SD 4. Assets (RAB)'!BH55</f>
        <v>-218.20991496665778</v>
      </c>
      <c r="AJ97" s="1">
        <f>'[2]SD 4. Assets (RAB)'!BI55</f>
        <v>38.391931707793788</v>
      </c>
      <c r="AK97" s="1">
        <f>'[2]SD 4. Assets (RAB)'!BJ55</f>
        <v>-309.71326854101426</v>
      </c>
      <c r="AL97" s="1">
        <f>'[2]SD 4. Assets (RAB)'!BK55</f>
        <v>-162.30569392366584</v>
      </c>
      <c r="AM97" s="1">
        <f>'[2]SD 4. Assets (RAB)'!BL55</f>
        <v>-52.3438991590059</v>
      </c>
      <c r="AN97" s="1">
        <f>'[2]SD 4. Assets (RAB)'!BM55</f>
        <v>-387.06659907186685</v>
      </c>
      <c r="AO97" s="1">
        <v>-387.06659907186685</v>
      </c>
      <c r="AP97" s="14"/>
      <c r="AR97" s="1">
        <f>'[2]SD 4. Assets (RAB)'!BF39+'[2]SD 4. Assets (RAB)'!BF63</f>
        <v>-20062.190283430584</v>
      </c>
      <c r="AS97" s="1">
        <f>'[2]SD 4. Assets (RAB)'!BG39+'[2]SD 4. Assets (RAB)'!BG63</f>
        <v>-14430.019536134494</v>
      </c>
      <c r="AT97" s="1">
        <f>'[2]SD 4. Assets (RAB)'!BH39+'[2]SD 4. Assets (RAB)'!BH63</f>
        <v>-26392.38962397656</v>
      </c>
      <c r="AU97" s="1">
        <f>'[2]SD 4. Assets (RAB)'!BI39+'[2]SD 4. Assets (RAB)'!BI63</f>
        <v>-6040.5134911717905</v>
      </c>
      <c r="AV97" s="1">
        <f>'[2]SD 4. Assets (RAB)'!BJ39+'[2]SD 4. Assets (RAB)'!BJ63</f>
        <v>-37101.113685751508</v>
      </c>
      <c r="AW97" s="1">
        <f>'[2]SD 4. Assets (RAB)'!BK39+'[2]SD 4. Assets (RAB)'!BK63</f>
        <v>-25089.894534328083</v>
      </c>
      <c r="AX97" s="1">
        <f>'[2]SD 4. Assets (RAB)'!BL39+'[2]SD 4. Assets (RAB)'!BL63</f>
        <v>-18766.388612211882</v>
      </c>
      <c r="AY97" s="1">
        <f>'[2]SD 4. Assets (RAB)'!BM39+'[2]SD 4. Assets (RAB)'!BM63</f>
        <v>-47609.295446661316</v>
      </c>
      <c r="AZ97" s="1">
        <f>'[2]SD 4. Assets (RAB)'!BN39+'[2]SD 4. Assets (RAB)'!BN63</f>
        <v>-38537.648857047061</v>
      </c>
      <c r="BA97" s="14"/>
      <c r="BC97" s="1">
        <f>'[2]SD 4. Assets (RAB)'!BF85+'[2]SD 4. Assets (RAB)'!BF93</f>
        <v>-39249.775439165474</v>
      </c>
      <c r="BD97" s="1">
        <f>'[2]SD 4. Assets (RAB)'!BG85+'[2]SD 4. Assets (RAB)'!BG93</f>
        <v>-41817.31390853745</v>
      </c>
      <c r="BE97" s="1">
        <f>'[2]SD 4. Assets (RAB)'!BH85+'[2]SD 4. Assets (RAB)'!BH93</f>
        <v>-60009.254124807325</v>
      </c>
      <c r="BF97" s="1">
        <f>'[2]SD 4. Assets (RAB)'!BI85+'[2]SD 4. Assets (RAB)'!BI93</f>
        <v>-61699.222731749076</v>
      </c>
      <c r="BG97" s="1">
        <f>'[2]SD 4. Assets (RAB)'!BJ85+'[2]SD 4. Assets (RAB)'!BJ93</f>
        <v>-99476.354837229228</v>
      </c>
      <c r="BH97" s="1">
        <f>'[2]SD 4. Assets (RAB)'!BK85+'[2]SD 4. Assets (RAB)'!BK93</f>
        <v>-109023.2146257868</v>
      </c>
      <c r="BI97" s="1">
        <f>'[2]SD 4. Assets (RAB)'!BL85+'[2]SD 4. Assets (RAB)'!BL93</f>
        <v>-62789.419756301024</v>
      </c>
      <c r="BJ97" s="1">
        <f>'[2]SD 4. Assets (RAB)'!BM85+'[2]SD 4. Assets (RAB)'!BM93</f>
        <v>-90761.077148612851</v>
      </c>
      <c r="BK97" s="1">
        <f>'[2]SD 4. Assets (RAB)'!BN85+'[2]SD 4. Assets (RAB)'!BN93</f>
        <v>-94380.107706067822</v>
      </c>
    </row>
    <row r="98" spans="1:63" x14ac:dyDescent="0.25">
      <c r="A98" s="21" t="s">
        <v>72</v>
      </c>
      <c r="B98" s="1">
        <f>'[2]SD 4. Assets (RAB)'!BF24</f>
        <v>121649.04897727162</v>
      </c>
      <c r="C98" s="1">
        <f>'[2]SD 4. Assets (RAB)'!BG24</f>
        <v>153703.46774468207</v>
      </c>
      <c r="D98" s="1">
        <f>'[2]SD 4. Assets (RAB)'!BH24</f>
        <v>156332.76138206979</v>
      </c>
      <c r="E98" s="1">
        <f>'[2]SD 4. Assets (RAB)'!BI24</f>
        <v>207840.19126863254</v>
      </c>
      <c r="F98" s="1">
        <f>'[2]SD 4. Assets (RAB)'!BJ24</f>
        <v>142229.73400831129</v>
      </c>
      <c r="G98" s="1">
        <f>'[2]SD 4. Assets (RAB)'!BK24</f>
        <v>307064.48729221587</v>
      </c>
      <c r="H98" s="1">
        <f>'[2]SD 4. Assets (RAB)'!BL24</f>
        <v>345065.7948934288</v>
      </c>
      <c r="I98" s="1">
        <f>'[2]SD 4. Assets (RAB)'!BM24</f>
        <v>300877.87637507042</v>
      </c>
      <c r="J98" s="1">
        <f>'[2]SD 4. Assets (RAB)'!BN24</f>
        <v>242090.88248132341</v>
      </c>
      <c r="L98" s="1">
        <f>'[2]SD 4. Assets (RAB)'!BF48+IF('[2]SD 4. Assets (RAB)'!BF70="",0,'[2]SD 4. Assets (RAB)'!BF70)</f>
        <v>3898.598326521821</v>
      </c>
      <c r="M98" s="1">
        <f>'[2]SD 4. Assets (RAB)'!BG48+IF('[2]SD 4. Assets (RAB)'!BG70="",0,'[2]SD 4. Assets (RAB)'!BG70)</f>
        <v>24324.386564404551</v>
      </c>
      <c r="N98" s="1">
        <f>'[2]SD 4. Assets (RAB)'!BH48+IF('[2]SD 4. Assets (RAB)'!BH70="",0,'[2]SD 4. Assets (RAB)'!BH70)</f>
        <v>33412.834627740252</v>
      </c>
      <c r="O98" s="1">
        <f>'[2]SD 4. Assets (RAB)'!BI48+IF('[2]SD 4. Assets (RAB)'!BI70="",0,'[2]SD 4. Assets (RAB)'!BI70)</f>
        <v>27354.307209590865</v>
      </c>
      <c r="P98" s="1">
        <f>'[2]SD 4. Assets (RAB)'!BJ48+IF('[2]SD 4. Assets (RAB)'!BJ70="",0,'[2]SD 4. Assets (RAB)'!BJ70)</f>
        <v>74373.66486475768</v>
      </c>
      <c r="Q98" s="1">
        <f>'[2]SD 4. Assets (RAB)'!BK48+IF('[2]SD 4. Assets (RAB)'!BK70="",0,'[2]SD 4. Assets (RAB)'!BK70)</f>
        <v>114284.77159747538</v>
      </c>
      <c r="R98" s="1">
        <f>'[2]SD 4. Assets (RAB)'!BL48+IF('[2]SD 4. Assets (RAB)'!BL70="",0,'[2]SD 4. Assets (RAB)'!BL70)</f>
        <v>97805.362955876801</v>
      </c>
      <c r="S98" s="1">
        <f>'[2]SD 4. Assets (RAB)'!BM48+IF('[2]SD 4. Assets (RAB)'!BM70="",0,'[2]SD 4. Assets (RAB)'!BM70)</f>
        <v>108440.73964082546</v>
      </c>
      <c r="T98" s="1">
        <f>'[2]SD 4. Assets (RAB)'!BN48+IF('[2]SD 4. Assets (RAB)'!BN70="",0,'[2]SD 4. Assets (RAB)'!BN70)</f>
        <v>77602.476810596563</v>
      </c>
      <c r="V98" s="1">
        <f>'[2]SD 4. Assets (RAB)'!BF32</f>
        <v>13583.91882934814</v>
      </c>
      <c r="W98" s="1">
        <f>'[2]SD 4. Assets (RAB)'!BG32</f>
        <v>10858.590158610536</v>
      </c>
      <c r="X98" s="1">
        <f>'[2]SD 4. Assets (RAB)'!BH32</f>
        <v>33383.139007679427</v>
      </c>
      <c r="Y98" s="1">
        <f>'[2]SD 4. Assets (RAB)'!BI32</f>
        <v>41631.386098234907</v>
      </c>
      <c r="Z98" s="1">
        <f>'[2]SD 4. Assets (RAB)'!BJ32</f>
        <v>111396.93349782645</v>
      </c>
      <c r="AA98" s="1">
        <f>'[2]SD 4. Assets (RAB)'!BK32</f>
        <v>39305.800102407826</v>
      </c>
      <c r="AB98" s="1">
        <f>'[2]SD 4. Assets (RAB)'!BL32</f>
        <v>35388.095947170608</v>
      </c>
      <c r="AC98" s="1">
        <f>'[2]SD 4. Assets (RAB)'!BM32</f>
        <v>33290.567749450427</v>
      </c>
      <c r="AD98" s="1">
        <f>'[2]SD 4. Assets (RAB)'!BN32</f>
        <v>19177.552742366002</v>
      </c>
      <c r="AE98" s="14"/>
      <c r="AG98" s="1">
        <f>'[2]SD 4. Assets (RAB)'!BF56</f>
        <v>8.8741905942308748</v>
      </c>
      <c r="AH98" s="1">
        <f>'[2]SD 4. Assets (RAB)'!BG56</f>
        <v>38.973891643064455</v>
      </c>
      <c r="AI98" s="1">
        <f>'[2]SD 4. Assets (RAB)'!BH56</f>
        <v>638.81570105741389</v>
      </c>
      <c r="AJ98" s="1">
        <f>'[2]SD 4. Assets (RAB)'!BI56</f>
        <v>607.05972273616896</v>
      </c>
      <c r="AK98" s="1">
        <f>'[2]SD 4. Assets (RAB)'!BJ56</f>
        <v>8724.2996861787724</v>
      </c>
      <c r="AL98" s="1">
        <f>'[2]SD 4. Assets (RAB)'!BK56</f>
        <v>46.999177599112322</v>
      </c>
      <c r="AM98" s="1">
        <f>'[2]SD 4. Assets (RAB)'!BL56</f>
        <v>132.38207786890223</v>
      </c>
      <c r="AN98" s="1">
        <f>'[2]SD 4. Assets (RAB)'!BM56</f>
        <v>1647.0084654421757</v>
      </c>
      <c r="AO98" s="1">
        <v>1647.0084654421757</v>
      </c>
      <c r="AP98" s="14"/>
      <c r="AR98" s="1">
        <f>'[2]SD 4. Assets (RAB)'!BF40+'[2]SD 4. Assets (RAB)'!BF64</f>
        <v>62280.563035477513</v>
      </c>
      <c r="AS98" s="1">
        <f>'[2]SD 4. Assets (RAB)'!BG40+'[2]SD 4. Assets (RAB)'!BG64</f>
        <v>149004.71347315627</v>
      </c>
      <c r="AT98" s="1">
        <f>'[2]SD 4. Assets (RAB)'!BH40+'[2]SD 4. Assets (RAB)'!BH64</f>
        <v>156113.11350985855</v>
      </c>
      <c r="AU98" s="1">
        <f>'[2]SD 4. Assets (RAB)'!BI40+'[2]SD 4. Assets (RAB)'!BI64</f>
        <v>171067.82757733203</v>
      </c>
      <c r="AV98" s="1">
        <f>'[2]SD 4. Assets (RAB)'!BJ40+'[2]SD 4. Assets (RAB)'!BJ64</f>
        <v>176011.45497741911</v>
      </c>
      <c r="AW98" s="1">
        <f>'[2]SD 4. Assets (RAB)'!BK40+'[2]SD 4. Assets (RAB)'!BK64</f>
        <v>132974.80522261743</v>
      </c>
      <c r="AX98" s="1">
        <f>'[2]SD 4. Assets (RAB)'!BL40+'[2]SD 4. Assets (RAB)'!BL64</f>
        <v>156192.26408087942</v>
      </c>
      <c r="AY98" s="1">
        <f>'[2]SD 4. Assets (RAB)'!BM40+'[2]SD 4. Assets (RAB)'!BM64</f>
        <v>136286.22702766073</v>
      </c>
      <c r="AZ98" s="1">
        <f>'[2]SD 4. Assets (RAB)'!BN40+'[2]SD 4. Assets (RAB)'!BN64</f>
        <v>90242.43596233736</v>
      </c>
      <c r="BA98" s="14"/>
      <c r="BC98" s="1">
        <f>'[2]SD 4. Assets (RAB)'!BF86+'[2]SD 4. Assets (RAB)'!BF94</f>
        <v>169629.33934268588</v>
      </c>
      <c r="BD98" s="1">
        <f>'[2]SD 4. Assets (RAB)'!BG86+'[2]SD 4. Assets (RAB)'!BG94</f>
        <v>124174.74235354445</v>
      </c>
      <c r="BE98" s="1">
        <f>'[2]SD 4. Assets (RAB)'!BH86+'[2]SD 4. Assets (RAB)'!BH94</f>
        <v>144532.33619752721</v>
      </c>
      <c r="BF98" s="1">
        <f>'[2]SD 4. Assets (RAB)'!BI86+'[2]SD 4. Assets (RAB)'!BI94</f>
        <v>186417.45261103075</v>
      </c>
      <c r="BG98" s="1">
        <f>'[2]SD 4. Assets (RAB)'!BJ86+'[2]SD 4. Assets (RAB)'!BJ94</f>
        <v>156570.05549070772</v>
      </c>
      <c r="BH98" s="1">
        <f>'[2]SD 4. Assets (RAB)'!BK86+'[2]SD 4. Assets (RAB)'!BK94</f>
        <v>131924.39277549105</v>
      </c>
      <c r="BI98" s="1">
        <f>'[2]SD 4. Assets (RAB)'!BL86+'[2]SD 4. Assets (RAB)'!BL94</f>
        <v>139519.52527483719</v>
      </c>
      <c r="BJ98" s="1">
        <f>'[2]SD 4. Assets (RAB)'!BM86+'[2]SD 4. Assets (RAB)'!BM94</f>
        <v>73312.995158718812</v>
      </c>
      <c r="BK98" s="1">
        <f>'[2]SD 4. Assets (RAB)'!BN86+'[2]SD 4. Assets (RAB)'!BN94</f>
        <v>75375.567033852916</v>
      </c>
    </row>
    <row r="99" spans="1:63" x14ac:dyDescent="0.25">
      <c r="A99" s="21" t="s">
        <v>73</v>
      </c>
      <c r="B99" s="1">
        <f>'[2]SD 4. Assets (RAB)'!BF25</f>
        <v>0</v>
      </c>
      <c r="C99" s="1">
        <f>'[2]SD 4. Assets (RAB)'!BG25</f>
        <v>0</v>
      </c>
      <c r="D99" s="1">
        <f>'[2]SD 4. Assets (RAB)'!BH25</f>
        <v>0</v>
      </c>
      <c r="E99" s="1">
        <f>'[2]SD 4. Assets (RAB)'!BI25</f>
        <v>0</v>
      </c>
      <c r="F99" s="1">
        <f>'[2]SD 4. Assets (RAB)'!BJ25</f>
        <v>0</v>
      </c>
      <c r="G99" s="1">
        <f>'[2]SD 4. Assets (RAB)'!BK25</f>
        <v>0</v>
      </c>
      <c r="H99" s="1">
        <f>'[2]SD 4. Assets (RAB)'!BL25</f>
        <v>-445.11076844247486</v>
      </c>
      <c r="I99" s="1">
        <f>'[2]SD 4. Assets (RAB)'!BM25</f>
        <v>3.2895372985409883E-3</v>
      </c>
      <c r="J99" s="1">
        <f>'[2]SD 4. Assets (RAB)'!BN25</f>
        <v>0</v>
      </c>
      <c r="L99" s="1">
        <f>'[2]SD 4. Assets (RAB)'!BF49+IF('[2]SD 4. Assets (RAB)'!BF71="",0,'[2]SD 4. Assets (RAB)'!BF71)</f>
        <v>0</v>
      </c>
      <c r="M99" s="1">
        <f>'[2]SD 4. Assets (RAB)'!BG49+IF('[2]SD 4. Assets (RAB)'!BG71="",0,'[2]SD 4. Assets (RAB)'!BG71)</f>
        <v>0</v>
      </c>
      <c r="N99" s="1">
        <f>'[2]SD 4. Assets (RAB)'!BH49+IF('[2]SD 4. Assets (RAB)'!BH71="",0,'[2]SD 4. Assets (RAB)'!BH71)</f>
        <v>0</v>
      </c>
      <c r="O99" s="1">
        <f>'[2]SD 4. Assets (RAB)'!BI49+IF('[2]SD 4. Assets (RAB)'!BI71="",0,'[2]SD 4. Assets (RAB)'!BI71)</f>
        <v>0</v>
      </c>
      <c r="P99" s="1">
        <f>'[2]SD 4. Assets (RAB)'!BJ49+IF('[2]SD 4. Assets (RAB)'!BJ71="",0,'[2]SD 4. Assets (RAB)'!BJ71)</f>
        <v>0</v>
      </c>
      <c r="Q99" s="1">
        <f>'[2]SD 4. Assets (RAB)'!BK49+IF('[2]SD 4. Assets (RAB)'!BK71="",0,'[2]SD 4. Assets (RAB)'!BK71)</f>
        <v>0</v>
      </c>
      <c r="R99" s="1">
        <f>'[2]SD 4. Assets (RAB)'!BL49+IF('[2]SD 4. Assets (RAB)'!BL71="",0,'[2]SD 4. Assets (RAB)'!BL71)</f>
        <v>0</v>
      </c>
      <c r="S99" s="1">
        <f>'[2]SD 4. Assets (RAB)'!BM49+IF('[2]SD 4. Assets (RAB)'!BM71="",0,'[2]SD 4. Assets (RAB)'!BM71)</f>
        <v>0</v>
      </c>
      <c r="T99" s="1">
        <f>'[2]SD 4. Assets (RAB)'!BN49+IF('[2]SD 4. Assets (RAB)'!BN71="",0,'[2]SD 4. Assets (RAB)'!BN71)</f>
        <v>0</v>
      </c>
      <c r="V99" s="1">
        <f>'[2]SD 4. Assets (RAB)'!BF33</f>
        <v>0</v>
      </c>
      <c r="W99" s="1">
        <f>'[2]SD 4. Assets (RAB)'!BG33</f>
        <v>0</v>
      </c>
      <c r="X99" s="1">
        <f>'[2]SD 4. Assets (RAB)'!BH33</f>
        <v>0</v>
      </c>
      <c r="Y99" s="1">
        <f>'[2]SD 4. Assets (RAB)'!BI33</f>
        <v>0</v>
      </c>
      <c r="Z99" s="1">
        <f>'[2]SD 4. Assets (RAB)'!BJ33</f>
        <v>0</v>
      </c>
      <c r="AA99" s="1">
        <f>'[2]SD 4. Assets (RAB)'!BK33</f>
        <v>0</v>
      </c>
      <c r="AB99" s="1">
        <f>'[2]SD 4. Assets (RAB)'!BL33</f>
        <v>-89.157819497769879</v>
      </c>
      <c r="AC99" s="1">
        <f>'[2]SD 4. Assets (RAB)'!BM33</f>
        <v>6.5891008146302086E-4</v>
      </c>
      <c r="AD99" s="1">
        <f>'[2]SD 4. Assets (RAB)'!BN33</f>
        <v>0</v>
      </c>
      <c r="AE99" s="14"/>
      <c r="AG99" s="1">
        <f>'[2]SD 4. Assets (RAB)'!BF57</f>
        <v>0</v>
      </c>
      <c r="AH99" s="1">
        <f>'[2]SD 4. Assets (RAB)'!BG57</f>
        <v>0</v>
      </c>
      <c r="AI99" s="1">
        <f>'[2]SD 4. Assets (RAB)'!BH57</f>
        <v>0</v>
      </c>
      <c r="AJ99" s="1">
        <f>'[2]SD 4. Assets (RAB)'!BI57</f>
        <v>0</v>
      </c>
      <c r="AK99" s="1">
        <f>'[2]SD 4. Assets (RAB)'!BJ57</f>
        <v>0</v>
      </c>
      <c r="AL99" s="1">
        <f>'[2]SD 4. Assets (RAB)'!BK57</f>
        <v>0</v>
      </c>
      <c r="AM99" s="1">
        <f>'[2]SD 4. Assets (RAB)'!BL57</f>
        <v>0</v>
      </c>
      <c r="AN99" s="1">
        <f>'[2]SD 4. Assets (RAB)'!BM57</f>
        <v>0</v>
      </c>
      <c r="AO99" s="1">
        <v>0</v>
      </c>
      <c r="AP99" s="14"/>
      <c r="AR99" s="1">
        <f>'[2]SD 4. Assets (RAB)'!BF41+'[2]SD 4. Assets (RAB)'!BF65</f>
        <v>0</v>
      </c>
      <c r="AS99" s="1">
        <f>'[2]SD 4. Assets (RAB)'!BG41+'[2]SD 4. Assets (RAB)'!BG65</f>
        <v>0</v>
      </c>
      <c r="AT99" s="1">
        <f>'[2]SD 4. Assets (RAB)'!BH41+'[2]SD 4. Assets (RAB)'!BH65</f>
        <v>0</v>
      </c>
      <c r="AU99" s="1">
        <f>'[2]SD 4. Assets (RAB)'!BI41+'[2]SD 4. Assets (RAB)'!BI65</f>
        <v>0</v>
      </c>
      <c r="AV99" s="1">
        <f>'[2]SD 4. Assets (RAB)'!BJ41+'[2]SD 4. Assets (RAB)'!BJ65</f>
        <v>0</v>
      </c>
      <c r="AW99" s="1">
        <f>'[2]SD 4. Assets (RAB)'!BK41+'[2]SD 4. Assets (RAB)'!BK65</f>
        <v>0</v>
      </c>
      <c r="AX99" s="1">
        <f>'[2]SD 4. Assets (RAB)'!BL41+'[2]SD 4. Assets (RAB)'!BL65</f>
        <v>-713.50070790986183</v>
      </c>
      <c r="AY99" s="1">
        <f>'[2]SD 4. Assets (RAB)'!BM41+'[2]SD 4. Assets (RAB)'!BM65</f>
        <v>-1278.5888006553621</v>
      </c>
      <c r="AZ99" s="1">
        <f>'[2]SD 4. Assets (RAB)'!BN41+'[2]SD 4. Assets (RAB)'!BN65</f>
        <v>0</v>
      </c>
      <c r="BA99" s="14"/>
      <c r="BC99" s="1">
        <f>'[2]SD 4. Assets (RAB)'!BF87+'[2]SD 4. Assets (RAB)'!BF95</f>
        <v>-6813.8478983986743</v>
      </c>
      <c r="BD99" s="1">
        <f>'[2]SD 4. Assets (RAB)'!BG87+'[2]SD 4. Assets (RAB)'!BG95</f>
        <v>-6996.231623797823</v>
      </c>
      <c r="BE99" s="1">
        <f>'[2]SD 4. Assets (RAB)'!BH87+'[2]SD 4. Assets (RAB)'!BH95</f>
        <v>-7682.4277385581236</v>
      </c>
      <c r="BF99" s="1">
        <f>'[2]SD 4. Assets (RAB)'!BI87+'[2]SD 4. Assets (RAB)'!BI95</f>
        <v>-6958.2561747691552</v>
      </c>
      <c r="BG99" s="1">
        <f>'[2]SD 4. Assets (RAB)'!BJ87+'[2]SD 4. Assets (RAB)'!BJ95</f>
        <v>-9055.4334312151641</v>
      </c>
      <c r="BH99" s="1">
        <f>'[2]SD 4. Assets (RAB)'!BK87+'[2]SD 4. Assets (RAB)'!BK95</f>
        <v>-13461.620242464125</v>
      </c>
      <c r="BI99" s="1">
        <f>'[2]SD 4. Assets (RAB)'!BL87+'[2]SD 4. Assets (RAB)'!BL95</f>
        <v>-12087.370774962241</v>
      </c>
      <c r="BJ99" s="1">
        <f>'[2]SD 4. Assets (RAB)'!BM87+'[2]SD 4. Assets (RAB)'!BM95</f>
        <v>-13607.750209137324</v>
      </c>
      <c r="BK99" s="1">
        <f>'[2]SD 4. Assets (RAB)'!BN87+'[2]SD 4. Assets (RAB)'!BN95</f>
        <v>-9926.4297876458404</v>
      </c>
    </row>
    <row r="100" spans="1:63" x14ac:dyDescent="0.25">
      <c r="A100" s="21" t="s">
        <v>74</v>
      </c>
      <c r="B100" s="1">
        <f>'[2]SD 4. Assets (RAB)'!BF26</f>
        <v>921119.15314772644</v>
      </c>
      <c r="C100" s="1">
        <f>'[2]SD 4. Assets (RAB)'!BG26</f>
        <v>1073449.7067988571</v>
      </c>
      <c r="D100" s="1">
        <f>'[2]SD 4. Assets (RAB)'!BH26</f>
        <v>1216416.465807985</v>
      </c>
      <c r="E100" s="1">
        <f>'[2]SD 4. Assets (RAB)'!BI26</f>
        <v>1434930.2326516213</v>
      </c>
      <c r="F100" s="1">
        <f>'[2]SD 4. Assets (RAB)'!BJ26</f>
        <v>1596342.8244017917</v>
      </c>
      <c r="G100" s="1">
        <f>'[2]SD 4. Assets (RAB)'!BK26</f>
        <v>1898009.2444245904</v>
      </c>
      <c r="H100" s="1">
        <f>'[2]SD 4. Assets (RAB)'!BL26</f>
        <v>2248838.4858176196</v>
      </c>
      <c r="I100" s="1">
        <f>'[2]SD 4. Assets (RAB)'!BM26</f>
        <v>2521765.450291316</v>
      </c>
      <c r="J100" s="1">
        <f>'[2]SD 4. Assets (RAB)'!BN26</f>
        <v>2750954.6059956453</v>
      </c>
      <c r="L100" s="1">
        <f>'[2]SD 4. Assets (RAB)'!BF50+IF('[2]SD 4. Assets (RAB)'!BF72="",0,'[2]SD 4. Assets (RAB)'!BF72)</f>
        <v>402210.3536348099</v>
      </c>
      <c r="M100" s="1">
        <f>'[2]SD 4. Assets (RAB)'!BG50+IF('[2]SD 4. Assets (RAB)'!BG72="",0,'[2]SD 4. Assets (RAB)'!BG72)</f>
        <v>424819.23075985489</v>
      </c>
      <c r="N100" s="1">
        <f>'[2]SD 4. Assets (RAB)'!BH50+IF('[2]SD 4. Assets (RAB)'!BH72="",0,'[2]SD 4. Assets (RAB)'!BH72)</f>
        <v>451280.98101693729</v>
      </c>
      <c r="O100" s="1">
        <f>'[2]SD 4. Assets (RAB)'!BI50+IF('[2]SD 4. Assets (RAB)'!BI72="",0,'[2]SD 4. Assets (RAB)'!BI72)</f>
        <v>480503.81629053073</v>
      </c>
      <c r="P100" s="1">
        <f>'[2]SD 4. Assets (RAB)'!BJ50+IF('[2]SD 4. Assets (RAB)'!BJ72="",0,'[2]SD 4. Assets (RAB)'!BJ72)</f>
        <v>556602.07770943246</v>
      </c>
      <c r="Q100" s="1">
        <f>'[2]SD 4. Assets (RAB)'!BK50+IF('[2]SD 4. Assets (RAB)'!BK72="",0,'[2]SD 4. Assets (RAB)'!BK72)</f>
        <v>666680.07259953162</v>
      </c>
      <c r="R100" s="1">
        <f>'[2]SD 4. Assets (RAB)'!BL50+IF('[2]SD 4. Assets (RAB)'!BL72="",0,'[2]SD 4. Assets (RAB)'!BL72)</f>
        <v>764536.36637760722</v>
      </c>
      <c r="S100" s="1">
        <f>'[2]SD 4. Assets (RAB)'!BM50+IF('[2]SD 4. Assets (RAB)'!BM72="",0,'[2]SD 4. Assets (RAB)'!BM72)</f>
        <v>861414.77522911516</v>
      </c>
      <c r="T100" s="1">
        <f>'[2]SD 4. Assets (RAB)'!BN50+IF('[2]SD 4. Assets (RAB)'!BN72="",0,'[2]SD 4. Assets (RAB)'!BN72)</f>
        <v>932730.53797184187</v>
      </c>
      <c r="V100" s="1">
        <f>'[2]SD 4. Assets (RAB)'!BF34</f>
        <v>202364.59251545981</v>
      </c>
      <c r="W100" s="1">
        <f>'[2]SD 4. Assets (RAB)'!BG34</f>
        <v>212948.18140333693</v>
      </c>
      <c r="X100" s="1">
        <f>'[2]SD 4. Assets (RAB)'!BH34</f>
        <v>243654.04609760569</v>
      </c>
      <c r="Y100" s="1">
        <f>'[2]SD 4. Assets (RAB)'!BI34</f>
        <v>287423.40052188659</v>
      </c>
      <c r="Z100" s="1">
        <f>'[2]SD 4. Assets (RAB)'!BJ34</f>
        <v>402662.75233276514</v>
      </c>
      <c r="AA100" s="1">
        <f>'[2]SD 4. Assets (RAB)'!BK34</f>
        <v>440887.29369832505</v>
      </c>
      <c r="AB100" s="1">
        <f>'[2]SD 4. Assets (RAB)'!BL34</f>
        <v>477429.83559272473</v>
      </c>
      <c r="AC100" s="1">
        <f>'[2]SD 4. Assets (RAB)'!BM34</f>
        <v>505121.70177217969</v>
      </c>
      <c r="AD100" s="1">
        <f>'[2]SD 4. Assets (RAB)'!BN34</f>
        <v>521932.15030090488</v>
      </c>
      <c r="AE100" s="14"/>
      <c r="AG100" s="1">
        <f>'[2]SD 4. Assets (RAB)'!BF58</f>
        <v>12947.049881740277</v>
      </c>
      <c r="AH100" s="1">
        <f>'[2]SD 4. Assets (RAB)'!BG58</f>
        <v>12931.745146750243</v>
      </c>
      <c r="AI100" s="1">
        <f>'[2]SD 4. Assets (RAB)'!BH58</f>
        <v>13352.350932841</v>
      </c>
      <c r="AJ100" s="1">
        <f>'[2]SD 4. Assets (RAB)'!BI58</f>
        <v>13997.802587284963</v>
      </c>
      <c r="AK100" s="1">
        <f>'[2]SD 4. Assets (RAB)'!BJ58</f>
        <v>22706.915720122925</v>
      </c>
      <c r="AL100" s="1">
        <f>'[2]SD 4. Assets (RAB)'!BK58</f>
        <v>22591.609203798373</v>
      </c>
      <c r="AM100" s="1">
        <f>'[2]SD 4. Assets (RAB)'!BL58</f>
        <v>22671.647382508268</v>
      </c>
      <c r="AN100" s="1">
        <f>'[2]SD 4. Assets (RAB)'!BM58</f>
        <v>23931.589248878576</v>
      </c>
      <c r="AO100" s="1">
        <v>23931.589248878576</v>
      </c>
      <c r="AP100" s="14"/>
      <c r="AR100" s="1">
        <f>'[2]SD 4. Assets (RAB)'!BF42+'[2]SD 4. Assets (RAB)'!BF66</f>
        <v>825593.09229930979</v>
      </c>
      <c r="AS100" s="1">
        <f>'[2]SD 4. Assets (RAB)'!BG42+'[2]SD 4. Assets (RAB)'!BG66</f>
        <v>960167.78623633157</v>
      </c>
      <c r="AT100" s="1">
        <f>'[2]SD 4. Assets (RAB)'!BH42+'[2]SD 4. Assets (RAB)'!BH66</f>
        <v>1089888.5101222135</v>
      </c>
      <c r="AU100" s="1">
        <f>'[2]SD 4. Assets (RAB)'!BI42+'[2]SD 4. Assets (RAB)'!BI66</f>
        <v>1254915.8242083739</v>
      </c>
      <c r="AV100" s="1">
        <f>'[2]SD 4. Assets (RAB)'!BJ42+'[2]SD 4. Assets (RAB)'!BJ66</f>
        <v>1436575.8529360697</v>
      </c>
      <c r="AW100" s="1">
        <f>'[2]SD 4. Assets (RAB)'!BK42+'[2]SD 4. Assets (RAB)'!BK66</f>
        <v>1544460.7636243589</v>
      </c>
      <c r="AX100" s="1">
        <f>'[2]SD 4. Assets (RAB)'!BL42+'[2]SD 4. Assets (RAB)'!BL66</f>
        <v>1681173.1383851166</v>
      </c>
      <c r="AY100" s="1">
        <f>'[2]SD 4. Assets (RAB)'!BM42+'[2]SD 4. Assets (RAB)'!BM66</f>
        <v>1768571.4811654608</v>
      </c>
      <c r="AZ100" s="1">
        <f>'[2]SD 4. Assets (RAB)'!BN42+'[2]SD 4. Assets (RAB)'!BN66</f>
        <v>1820276.268270751</v>
      </c>
      <c r="BA100" s="14"/>
      <c r="BC100" s="1">
        <f>'[2]SD 4. Assets (RAB)'!BF88+'[2]SD 4. Assets (RAB)'!BF96</f>
        <v>460583.34711906029</v>
      </c>
      <c r="BD100" s="1">
        <f>'[2]SD 4. Assets (RAB)'!BG88+'[2]SD 4. Assets (RAB)'!BG96</f>
        <v>535944.5439402695</v>
      </c>
      <c r="BE100" s="1">
        <f>'[2]SD 4. Assets (RAB)'!BH88+'[2]SD 4. Assets (RAB)'!BH96</f>
        <v>612785.19827443128</v>
      </c>
      <c r="BF100" s="1">
        <f>'[2]SD 4. Assets (RAB)'!BI88+'[2]SD 4. Assets (RAB)'!BI96</f>
        <v>730545.17197894375</v>
      </c>
      <c r="BG100" s="1">
        <f>'[2]SD 4. Assets (RAB)'!BJ88+'[2]SD 4. Assets (RAB)'!BJ96</f>
        <v>694458.31135714753</v>
      </c>
      <c r="BH100" s="1">
        <f>'[2]SD 4. Assets (RAB)'!BK88+'[2]SD 4. Assets (RAB)'!BK96</f>
        <v>703897.86926438753</v>
      </c>
      <c r="BI100" s="1">
        <f>'[2]SD 4. Assets (RAB)'!BL88+'[2]SD 4. Assets (RAB)'!BL96</f>
        <v>768540.60400796146</v>
      </c>
      <c r="BJ100" s="1">
        <f>'[2]SD 4. Assets (RAB)'!BM88+'[2]SD 4. Assets (RAB)'!BM96</f>
        <v>737484.77180893021</v>
      </c>
      <c r="BK100" s="1">
        <f>'[2]SD 4. Assets (RAB)'!BN88+'[2]SD 4. Assets (RAB)'!BN96</f>
        <v>708553.80134906946</v>
      </c>
    </row>
    <row r="101" spans="1:63" x14ac:dyDescent="0.25">
      <c r="A101" s="21"/>
      <c r="B101" s="14"/>
      <c r="C101" s="14"/>
      <c r="D101" s="14"/>
      <c r="E101" s="14"/>
      <c r="F101" s="14"/>
      <c r="G101" s="14"/>
      <c r="H101" s="14"/>
      <c r="I101" s="49"/>
      <c r="J101" s="14"/>
      <c r="S101" s="49"/>
      <c r="AC101" s="49"/>
      <c r="AG101" s="14"/>
      <c r="AH101" s="14"/>
      <c r="AI101" s="14"/>
      <c r="AJ101" s="14"/>
      <c r="AK101" s="14"/>
      <c r="AL101" s="14"/>
      <c r="AM101" s="14"/>
      <c r="AN101" s="49"/>
      <c r="AO101" s="14"/>
      <c r="AP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C101" s="14"/>
      <c r="BD101" s="14"/>
      <c r="BE101" s="14"/>
      <c r="BF101" s="14"/>
      <c r="BG101" s="14"/>
      <c r="BH101" s="14"/>
      <c r="BI101" s="14"/>
      <c r="BJ101" s="14"/>
      <c r="BK101" s="14"/>
    </row>
    <row r="102" spans="1:63" x14ac:dyDescent="0.25">
      <c r="A102" t="s">
        <v>79</v>
      </c>
      <c r="B102" s="1">
        <f>'[2]SD 3. Opex'!BF10</f>
        <v>198507.61938633333</v>
      </c>
      <c r="C102" s="1">
        <f>'[2]SD 3. Opex'!BG10</f>
        <v>249199.63407413961</v>
      </c>
      <c r="D102" s="1">
        <f>'[2]SD 3. Opex'!BH10</f>
        <v>304612.2862615065</v>
      </c>
      <c r="E102" s="1">
        <f>'[2]SD 3. Opex'!BI10</f>
        <v>296582.8497940221</v>
      </c>
      <c r="F102" s="1">
        <f>'[2]SD 3. Opex'!BJ10</f>
        <v>324946.11771999992</v>
      </c>
      <c r="G102" s="1">
        <f>'[2]SD 3. Opex'!BK10</f>
        <v>336208.00537622103</v>
      </c>
      <c r="H102" s="1">
        <f>'[2]SD 3. Opex'!BL10</f>
        <v>429455.71274000162</v>
      </c>
      <c r="I102" s="1">
        <f>'[2]SD 3. Opex'!BM10</f>
        <v>401260.42950844712</v>
      </c>
      <c r="J102" s="1">
        <f>'[2]SD 3. Opex'!BN10</f>
        <v>390948.49645502295</v>
      </c>
      <c r="S102" s="49"/>
      <c r="AG102" s="14"/>
      <c r="AH102" s="14"/>
      <c r="AI102" s="14"/>
      <c r="AJ102" s="14"/>
      <c r="AK102" s="14"/>
      <c r="AL102" s="14"/>
      <c r="AM102" s="14"/>
      <c r="AN102" s="49"/>
      <c r="AO102" s="14"/>
      <c r="AP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C102" s="14"/>
      <c r="BD102" s="14"/>
      <c r="BE102" s="14"/>
      <c r="BF102" s="14"/>
      <c r="BG102" s="14"/>
      <c r="BH102" s="14"/>
      <c r="BI102" s="14"/>
      <c r="BJ102" s="14"/>
      <c r="BK102" s="14"/>
    </row>
    <row r="103" spans="1:63" x14ac:dyDescent="0.25">
      <c r="A103" s="21"/>
      <c r="B103" s="14"/>
      <c r="C103" s="14"/>
      <c r="D103" s="14"/>
      <c r="E103" s="14"/>
      <c r="F103" s="14"/>
      <c r="G103" s="14"/>
      <c r="H103" s="14"/>
      <c r="I103" s="14"/>
      <c r="J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C103" s="14"/>
      <c r="BD103" s="14"/>
      <c r="BE103" s="14"/>
      <c r="BF103" s="14"/>
      <c r="BG103" s="14"/>
      <c r="BH103" s="14"/>
      <c r="BI103" s="14"/>
      <c r="BJ103" s="14"/>
      <c r="BK103" s="14"/>
    </row>
    <row r="105" spans="1:63" ht="14.45" x14ac:dyDescent="0.35">
      <c r="A105" s="4" t="s">
        <v>108</v>
      </c>
    </row>
    <row r="106" spans="1:63" ht="14.45" x14ac:dyDescent="0.35">
      <c r="B106" t="s">
        <v>119</v>
      </c>
      <c r="L106" t="s">
        <v>120</v>
      </c>
      <c r="V106" t="s">
        <v>121</v>
      </c>
      <c r="AG106" t="s">
        <v>122</v>
      </c>
      <c r="AR106" t="s">
        <v>2</v>
      </c>
      <c r="BC106" t="s">
        <v>21</v>
      </c>
    </row>
    <row r="107" spans="1:63" ht="14.45" x14ac:dyDescent="0.35">
      <c r="B107" s="3">
        <v>2006</v>
      </c>
      <c r="C107" s="3">
        <v>2007</v>
      </c>
      <c r="D107" s="3">
        <v>2008</v>
      </c>
      <c r="E107" s="3">
        <v>2009</v>
      </c>
      <c r="F107" s="3">
        <v>2010</v>
      </c>
      <c r="G107" s="3">
        <v>2011</v>
      </c>
      <c r="H107" s="3">
        <v>2012</v>
      </c>
      <c r="I107" s="3">
        <v>2013</v>
      </c>
      <c r="J107" s="3">
        <v>2014</v>
      </c>
      <c r="L107" s="3">
        <v>2006</v>
      </c>
      <c r="M107" s="3">
        <v>2007</v>
      </c>
      <c r="N107" s="3">
        <v>2008</v>
      </c>
      <c r="O107" s="3">
        <v>2009</v>
      </c>
      <c r="P107" s="3">
        <v>2010</v>
      </c>
      <c r="Q107" s="3">
        <v>2011</v>
      </c>
      <c r="R107" s="3">
        <v>2012</v>
      </c>
      <c r="S107" s="3">
        <v>2013</v>
      </c>
      <c r="T107" s="3">
        <v>2013</v>
      </c>
      <c r="V107" s="3">
        <v>2006</v>
      </c>
      <c r="W107" s="3">
        <v>2007</v>
      </c>
      <c r="X107" s="3">
        <v>2008</v>
      </c>
      <c r="Y107" s="3">
        <v>2009</v>
      </c>
      <c r="Z107" s="3">
        <v>2010</v>
      </c>
      <c r="AA107" s="3">
        <v>2011</v>
      </c>
      <c r="AB107" s="3">
        <v>2012</v>
      </c>
      <c r="AC107" s="3">
        <v>2013</v>
      </c>
      <c r="AD107" s="3">
        <v>2014</v>
      </c>
      <c r="AE107" s="33"/>
      <c r="AG107" s="3">
        <v>2006</v>
      </c>
      <c r="AH107" s="3">
        <v>2007</v>
      </c>
      <c r="AI107" s="3">
        <v>2008</v>
      </c>
      <c r="AJ107" s="3">
        <v>2009</v>
      </c>
      <c r="AK107" s="3">
        <v>2010</v>
      </c>
      <c r="AL107" s="3">
        <v>2011</v>
      </c>
      <c r="AM107" s="3">
        <v>2012</v>
      </c>
      <c r="AN107" s="3">
        <v>2013</v>
      </c>
      <c r="AO107" s="3">
        <v>2014</v>
      </c>
      <c r="AP107" s="33"/>
      <c r="AR107" s="3">
        <v>2006</v>
      </c>
      <c r="AS107" s="3">
        <v>2007</v>
      </c>
      <c r="AT107" s="3">
        <v>2008</v>
      </c>
      <c r="AU107" s="3">
        <v>2009</v>
      </c>
      <c r="AV107" s="3">
        <v>2010</v>
      </c>
      <c r="AW107" s="3">
        <v>2011</v>
      </c>
      <c r="AX107" s="3">
        <v>2012</v>
      </c>
      <c r="AY107" s="3">
        <v>2013</v>
      </c>
      <c r="AZ107" s="3">
        <v>2014</v>
      </c>
      <c r="BA107" s="33"/>
      <c r="BC107" s="3">
        <v>2006</v>
      </c>
      <c r="BD107" s="3">
        <v>2007</v>
      </c>
      <c r="BE107" s="3">
        <v>2008</v>
      </c>
      <c r="BF107" s="3">
        <v>2009</v>
      </c>
      <c r="BG107" s="3">
        <v>2010</v>
      </c>
      <c r="BH107" s="3">
        <v>2011</v>
      </c>
      <c r="BI107" s="3">
        <v>2012</v>
      </c>
      <c r="BJ107" s="3">
        <v>2013</v>
      </c>
      <c r="BK107" s="3">
        <v>2014</v>
      </c>
    </row>
    <row r="108" spans="1:63" ht="14.45" x14ac:dyDescent="0.35">
      <c r="A108" s="21" t="s">
        <v>68</v>
      </c>
      <c r="B108" s="1">
        <f>'[2]SD 4. Assets (RAB)'!BO20</f>
        <v>309872.09080498107</v>
      </c>
      <c r="C108" s="1">
        <f>'[2]SD 4. Assets (RAB)'!BP20</f>
        <v>323729.22640283435</v>
      </c>
      <c r="D108" s="1">
        <f>'[2]SD 4. Assets (RAB)'!BQ20</f>
        <v>338032.74574614794</v>
      </c>
      <c r="E108" s="1">
        <f>'[2]SD 4. Assets (RAB)'!BR20</f>
        <v>342928.17401237774</v>
      </c>
      <c r="F108" s="1">
        <f>'[2]SD 4. Assets (RAB)'!BS20</f>
        <v>364639.15912420215</v>
      </c>
      <c r="G108" s="1">
        <f>'[2]SD 4. Assets (RAB)'!BT20</f>
        <v>376549.83420864004</v>
      </c>
      <c r="H108" s="1">
        <f>'[2]SD 4. Assets (RAB)'!BU20</f>
        <v>427090.73609490506</v>
      </c>
      <c r="I108" s="1">
        <f>'[2]SD 4. Assets (RAB)'!BV20</f>
        <v>464678.48029013752</v>
      </c>
      <c r="J108" s="1">
        <f>'[2]SD 4. Assets (RAB)'!BW20</f>
        <v>507389.52811931627</v>
      </c>
      <c r="L108" s="1">
        <f>'[2]SD 4. Assets (RAB)'!BO44</f>
        <v>39124.403627127343</v>
      </c>
      <c r="M108" s="1">
        <f>'[2]SD 4. Assets (RAB)'!BP44</f>
        <v>45097.030425401026</v>
      </c>
      <c r="N108" s="1">
        <f>'[2]SD 4. Assets (RAB)'!BQ44</f>
        <v>53222.888016218749</v>
      </c>
      <c r="O108" s="1">
        <f>'[2]SD 4. Assets (RAB)'!BR44</f>
        <v>57791.287436870851</v>
      </c>
      <c r="P108" s="1">
        <f>'[2]SD 4. Assets (RAB)'!BS44</f>
        <v>68363.857527088592</v>
      </c>
      <c r="Q108" s="1">
        <f>'[2]SD 4. Assets (RAB)'!BT44</f>
        <v>66659.610139200595</v>
      </c>
      <c r="R108" s="1">
        <f>'[2]SD 4. Assets (RAB)'!BU44</f>
        <v>77672.933468308125</v>
      </c>
      <c r="S108" s="1">
        <f>'[2]SD 4. Assets (RAB)'!BV44</f>
        <v>86592.878799004306</v>
      </c>
      <c r="T108" s="1">
        <f>'[2]SD 4. Assets (RAB)'!BW44</f>
        <v>97348.528424983888</v>
      </c>
      <c r="V108" s="1">
        <f>'[2]SD 4. Assets (RAB)'!BO28</f>
        <v>22298.679672409999</v>
      </c>
      <c r="W108" s="1">
        <f>'[2]SD 4. Assets (RAB)'!BP28</f>
        <v>23295.851851004645</v>
      </c>
      <c r="X108" s="1">
        <f>'[2]SD 4. Assets (RAB)'!BQ28</f>
        <v>24325.146213062573</v>
      </c>
      <c r="Y108" s="1">
        <f>'[2]SD 4. Assets (RAB)'!BR28</f>
        <v>24677.425718081373</v>
      </c>
      <c r="Z108" s="1">
        <f>'[2]SD 4. Assets (RAB)'!BS28</f>
        <v>26239.768106269286</v>
      </c>
      <c r="AA108" s="1">
        <f>'[2]SD 4. Assets (RAB)'!BT28</f>
        <v>27096.871202259907</v>
      </c>
      <c r="AB108" s="1">
        <f>'[2]SD 4. Assets (RAB)'!BU28</f>
        <v>30733.840826045107</v>
      </c>
      <c r="AC108" s="1">
        <f>'[2]SD 4. Assets (RAB)'!BV28</f>
        <v>33438.689349965491</v>
      </c>
      <c r="AD108" s="1">
        <f>'[2]SD 4. Assets (RAB)'!BW28</f>
        <v>36512.215499228274</v>
      </c>
      <c r="AE108" s="14"/>
      <c r="AG108" s="1">
        <f>'[2]SD 4. Assets (RAB)'!BO52</f>
        <v>1500.7372857435857</v>
      </c>
      <c r="AH108" s="1">
        <f>'[2]SD 4. Assets (RAB)'!BP52</f>
        <v>1729.8358252491389</v>
      </c>
      <c r="AI108" s="1">
        <f>'[2]SD 4. Assets (RAB)'!BQ52</f>
        <v>2041.5281792439566</v>
      </c>
      <c r="AJ108" s="1">
        <f>'[2]SD 4. Assets (RAB)'!BR52</f>
        <v>2216.7632425584643</v>
      </c>
      <c r="AK108" s="1">
        <f>'[2]SD 4. Assets (RAB)'!BS52</f>
        <v>2622.306807943979</v>
      </c>
      <c r="AL108" s="1">
        <f>'[2]SD 4. Assets (RAB)'!BT52</f>
        <v>2556.9351380391813</v>
      </c>
      <c r="AM108" s="1">
        <f>'[2]SD 4. Assets (RAB)'!BU52</f>
        <v>2979.3851545930797</v>
      </c>
      <c r="AN108" s="1">
        <f>'[2]SD 4. Assets (RAB)'!BV52</f>
        <v>3321.5371953538615</v>
      </c>
      <c r="AO108" s="1">
        <v>3321.5371953538615</v>
      </c>
      <c r="AP108" s="14"/>
      <c r="AR108" s="1">
        <f>'[2]SD 4. Assets (RAB)'!BO36+'[2]SD 4. Assets (RAB)'!BO60</f>
        <v>53507.665764287594</v>
      </c>
      <c r="AS108" s="1">
        <f>'[2]SD 4. Assets (RAB)'!BP36+'[2]SD 4. Assets (RAB)'!BP60</f>
        <v>59867.588346702396</v>
      </c>
      <c r="AT108" s="1">
        <f>'[2]SD 4. Assets (RAB)'!BQ36+'[2]SD 4. Assets (RAB)'!BQ60</f>
        <v>68274.394895902107</v>
      </c>
      <c r="AU108" s="1">
        <f>'[2]SD 4. Assets (RAB)'!BR36+'[2]SD 4. Assets (RAB)'!BR60</f>
        <v>72830.643125485629</v>
      </c>
      <c r="AV108" s="1">
        <f>'[2]SD 4. Assets (RAB)'!BS36+'[2]SD 4. Assets (RAB)'!BS60</f>
        <v>83936.401896655676</v>
      </c>
      <c r="AW108" s="1">
        <f>'[2]SD 4. Assets (RAB)'!BT36+'[2]SD 4. Assets (RAB)'!BT60</f>
        <v>82979.413834021005</v>
      </c>
      <c r="AX108" s="1">
        <f>'[2]SD 4. Assets (RAB)'!BU36+'[2]SD 4. Assets (RAB)'!BU60</f>
        <v>96057.989715919684</v>
      </c>
      <c r="AY108" s="1">
        <f>'[2]SD 4. Assets (RAB)'!BV36+'[2]SD 4. Assets (RAB)'!BV60</f>
        <v>106469.69260153915</v>
      </c>
      <c r="AZ108" s="1">
        <f>'[2]SD 4. Assets (RAB)'!BW36+'[2]SD 4. Assets (RAB)'!BW60</f>
        <v>118882.86566329074</v>
      </c>
      <c r="BA108" s="14"/>
      <c r="BC108" s="1">
        <f>'[2]SD 4. Assets (RAB)'!BO82+'[2]SD 4. Assets (RAB)'!BO90</f>
        <v>33792.722688750371</v>
      </c>
      <c r="BD108" s="1">
        <f>'[2]SD 4. Assets (RAB)'!BP82+'[2]SD 4. Assets (RAB)'!BP90</f>
        <v>41944.735849679928</v>
      </c>
      <c r="BE108" s="1">
        <f>'[2]SD 4. Assets (RAB)'!BQ82+'[2]SD 4. Assets (RAB)'!BQ90</f>
        <v>52067.014732045107</v>
      </c>
      <c r="BF108" s="1">
        <f>'[2]SD 4. Assets (RAB)'!BR82+'[2]SD 4. Assets (RAB)'!BR90</f>
        <v>49059.639551695218</v>
      </c>
      <c r="BG108" s="1">
        <f>'[2]SD 4. Assets (RAB)'!BS82+'[2]SD 4. Assets (RAB)'!BS90</f>
        <v>62324.314224189206</v>
      </c>
      <c r="BH108" s="1">
        <f>'[2]SD 4. Assets (RAB)'!BT82+'[2]SD 4. Assets (RAB)'!BT90</f>
        <v>71009.974369781237</v>
      </c>
      <c r="BI108" s="1">
        <f>'[2]SD 4. Assets (RAB)'!BU82+'[2]SD 4. Assets (RAB)'!BU90</f>
        <v>87606.198758121711</v>
      </c>
      <c r="BJ108" s="1">
        <f>'[2]SD 4. Assets (RAB)'!BV82+'[2]SD 4. Assets (RAB)'!BV90</f>
        <v>114507.40098284812</v>
      </c>
      <c r="BK108" s="1">
        <f>'[2]SD 4. Assets (RAB)'!BW82+'[2]SD 4. Assets (RAB)'!BW90</f>
        <v>118297.0252198988</v>
      </c>
    </row>
    <row r="109" spans="1:63" ht="14.45" x14ac:dyDescent="0.35">
      <c r="A109" s="21" t="s">
        <v>69</v>
      </c>
      <c r="B109" s="1">
        <f>'[2]SD 4. Assets (RAB)'!BO21</f>
        <v>9377.1471770420667</v>
      </c>
      <c r="C109" s="1">
        <f>'[2]SD 4. Assets (RAB)'!BP21</f>
        <v>12750.350038562839</v>
      </c>
      <c r="D109" s="1">
        <f>'[2]SD 4. Assets (RAB)'!BQ21</f>
        <v>6296.049856543571</v>
      </c>
      <c r="E109" s="1">
        <f>'[2]SD 4. Assets (RAB)'!BR21</f>
        <v>17081.542085105812</v>
      </c>
      <c r="F109" s="1">
        <f>'[2]SD 4. Assets (RAB)'!BS21</f>
        <v>4599.0524574223227</v>
      </c>
      <c r="G109" s="1">
        <f>'[2]SD 4. Assets (RAB)'!BT21</f>
        <v>10961.656867112972</v>
      </c>
      <c r="H109" s="1">
        <f>'[2]SD 4. Assets (RAB)'!BU21</f>
        <v>15624.637094225594</v>
      </c>
      <c r="I109" s="1">
        <f>'[2]SD 4. Assets (RAB)'!BV21</f>
        <v>9648.0923432397612</v>
      </c>
      <c r="J109" s="1">
        <f>'[2]SD 4. Assets (RAB)'!BW21</f>
        <v>10965.196089022535</v>
      </c>
      <c r="L109" s="1">
        <f>'[2]SD 4. Assets (RAB)'!BO45</f>
        <v>1183.9571936682278</v>
      </c>
      <c r="M109" s="1">
        <f>'[2]SD 4. Assets (RAB)'!BP45</f>
        <v>1776.1847764343438</v>
      </c>
      <c r="N109" s="1">
        <f>'[2]SD 4. Assets (RAB)'!BQ45</f>
        <v>991.30619940292331</v>
      </c>
      <c r="O109" s="1">
        <f>'[2]SD 4. Assets (RAB)'!BR45</f>
        <v>2878.6328546738932</v>
      </c>
      <c r="P109" s="1">
        <f>'[2]SD 4. Assets (RAB)'!BS45</f>
        <v>862.24685169300051</v>
      </c>
      <c r="Q109" s="1">
        <f>'[2]SD 4. Assets (RAB)'!BT45</f>
        <v>2029.0443490995265</v>
      </c>
      <c r="R109" s="1">
        <f>'[2]SD 4. Assets (RAB)'!BU45</f>
        <v>2949.6788635135149</v>
      </c>
      <c r="S109" s="1">
        <f>'[2]SD 4. Assets (RAB)'!BV45</f>
        <v>1858.1129917676024</v>
      </c>
      <c r="T109" s="1">
        <f>'[2]SD 4. Assets (RAB)'!BW45</f>
        <v>2103.7992390467984</v>
      </c>
      <c r="V109" s="1">
        <f>'[2]SD 4. Assets (RAB)'!BO29</f>
        <v>674.78810563001377</v>
      </c>
      <c r="W109" s="1">
        <f>'[2]SD 4. Assets (RAB)'!BP29</f>
        <v>917.52687530658704</v>
      </c>
      <c r="X109" s="1">
        <f>'[2]SD 4. Assets (RAB)'!BQ29</f>
        <v>453.06951841927958</v>
      </c>
      <c r="Y109" s="1">
        <f>'[2]SD 4. Assets (RAB)'!BR29</f>
        <v>1229.2034247972429</v>
      </c>
      <c r="Z109" s="1">
        <f>'[2]SD 4. Assets (RAB)'!BS29</f>
        <v>330.95203016915883</v>
      </c>
      <c r="AA109" s="1">
        <f>'[2]SD 4. Assets (RAB)'!BT29</f>
        <v>788.81087523451265</v>
      </c>
      <c r="AB109" s="1">
        <f>'[2]SD 4. Assets (RAB)'!BU29</f>
        <v>1124.363206304577</v>
      </c>
      <c r="AC109" s="1">
        <f>'[2]SD 4. Assets (RAB)'!BV29</f>
        <v>694.28556812860529</v>
      </c>
      <c r="AD109" s="1">
        <f>'[2]SD 4. Assets (RAB)'!BW29</f>
        <v>789.06556088705372</v>
      </c>
      <c r="AE109" s="14"/>
      <c r="AG109" s="1">
        <f>'[2]SD 4. Assets (RAB)'!BO53</f>
        <v>45.414333268719233</v>
      </c>
      <c r="AH109" s="1">
        <f>'[2]SD 4. Assets (RAB)'!BP53</f>
        <v>68.131050527168682</v>
      </c>
      <c r="AI109" s="1">
        <f>'[2]SD 4. Assets (RAB)'!BQ53</f>
        <v>38.024609632675045</v>
      </c>
      <c r="AJ109" s="1">
        <f>'[2]SD 4. Assets (RAB)'!BR53</f>
        <v>110.4188500391668</v>
      </c>
      <c r="AK109" s="1">
        <f>'[2]SD 4. Assets (RAB)'!BS53</f>
        <v>33.074139920013813</v>
      </c>
      <c r="AL109" s="1">
        <f>'[2]SD 4. Assets (RAB)'!BT53</f>
        <v>77.830260063303697</v>
      </c>
      <c r="AM109" s="1">
        <f>'[2]SD 4. Assets (RAB)'!BU53</f>
        <v>113.1440390410245</v>
      </c>
      <c r="AN109" s="1">
        <f>'[2]SD 4. Assets (RAB)'!BV53</f>
        <v>71.273660154572681</v>
      </c>
      <c r="AO109" s="1">
        <v>71.273660154572681</v>
      </c>
      <c r="AP109" s="14"/>
      <c r="AR109" s="1">
        <f>'[2]SD 4. Assets (RAB)'!BO37+'[2]SD 4. Assets (RAB)'!BO61</f>
        <v>1619.2140946551954</v>
      </c>
      <c r="AS109" s="1">
        <f>'[2]SD 4. Assets (RAB)'!BP37+'[2]SD 4. Assets (RAB)'!BP61</f>
        <v>2357.9357226004167</v>
      </c>
      <c r="AT109" s="1">
        <f>'[2]SD 4. Assets (RAB)'!BQ37+'[2]SD 4. Assets (RAB)'!BQ61</f>
        <v>1271.6489736552157</v>
      </c>
      <c r="AU109" s="1">
        <f>'[2]SD 4. Assets (RAB)'!BR37+'[2]SD 4. Assets (RAB)'!BR61</f>
        <v>3627.7558681673149</v>
      </c>
      <c r="AV109" s="1">
        <f>'[2]SD 4. Assets (RAB)'!BS37+'[2]SD 4. Assets (RAB)'!BS61</f>
        <v>1058.6573212190699</v>
      </c>
      <c r="AW109" s="1">
        <f>'[2]SD 4. Assets (RAB)'!BT37+'[2]SD 4. Assets (RAB)'!BT61</f>
        <v>2498.7616049655444</v>
      </c>
      <c r="AX109" s="1">
        <f>'[2]SD 4. Assets (RAB)'!BU37+'[2]SD 4. Assets (RAB)'!BU61</f>
        <v>3615.7248427126283</v>
      </c>
      <c r="AY109" s="1">
        <f>'[2]SD 4. Assets (RAB)'!BV37+'[2]SD 4. Assets (RAB)'!BV61</f>
        <v>2267.1667159681147</v>
      </c>
      <c r="AZ109" s="1">
        <f>'[2]SD 4. Assets (RAB)'!BW37+'[2]SD 4. Assets (RAB)'!BW61</f>
        <v>2569.1778434109933</v>
      </c>
      <c r="BA109" s="14"/>
      <c r="BC109" s="1">
        <f>'[2]SD 4. Assets (RAB)'!BO83+'[2]SD 4. Assets (RAB)'!BO91</f>
        <v>1022.6133413377001</v>
      </c>
      <c r="BD109" s="1">
        <f>'[2]SD 4. Assets (RAB)'!BP83+'[2]SD 4. Assets (RAB)'!BP91</f>
        <v>1652.0289820634866</v>
      </c>
      <c r="BE109" s="1">
        <f>'[2]SD 4. Assets (RAB)'!BQ83+'[2]SD 4. Assets (RAB)'!BQ91</f>
        <v>969.77740990964412</v>
      </c>
      <c r="BF109" s="1">
        <f>'[2]SD 4. Assets (RAB)'!BR83+'[2]SD 4. Assets (RAB)'!BR91</f>
        <v>2443.7020962067586</v>
      </c>
      <c r="BG109" s="1">
        <f>'[2]SD 4. Assets (RAB)'!BS83+'[2]SD 4. Assets (RAB)'!BS91</f>
        <v>786.0724316564324</v>
      </c>
      <c r="BH109" s="1">
        <f>'[2]SD 4. Assets (RAB)'!BT83+'[2]SD 4. Assets (RAB)'!BT91</f>
        <v>2151.8938570197497</v>
      </c>
      <c r="BI109" s="1">
        <f>'[2]SD 4. Assets (RAB)'!BU83+'[2]SD 4. Assets (RAB)'!BU91</f>
        <v>3301.3106154672537</v>
      </c>
      <c r="BJ109" s="1">
        <f>'[2]SD 4. Assets (RAB)'!BV83+'[2]SD 4. Assets (RAB)'!BV91</f>
        <v>2418.655222679155</v>
      </c>
      <c r="BK109" s="1">
        <f>'[2]SD 4. Assets (RAB)'!BW83+'[2]SD 4. Assets (RAB)'!BW91</f>
        <v>2556.5172444378859</v>
      </c>
    </row>
    <row r="110" spans="1:63" ht="14.45" x14ac:dyDescent="0.35">
      <c r="A110" s="21" t="s">
        <v>70</v>
      </c>
      <c r="B110" s="1">
        <f>'[2]SD 4. Assets (RAB)'!BO22</f>
        <v>-14886.371539320877</v>
      </c>
      <c r="C110" s="1">
        <f>'[2]SD 4. Assets (RAB)'!BP22</f>
        <v>-15724.275787200202</v>
      </c>
      <c r="D110" s="1">
        <f>'[2]SD 4. Assets (RAB)'!BQ22</f>
        <v>-16289.855979585071</v>
      </c>
      <c r="E110" s="1">
        <f>'[2]SD 4. Assets (RAB)'!BR22</f>
        <v>-17426.263642108777</v>
      </c>
      <c r="F110" s="1">
        <f>'[2]SD 4. Assets (RAB)'!BS22</f>
        <v>-17680.67079513285</v>
      </c>
      <c r="G110" s="1">
        <f>'[2]SD 4. Assets (RAB)'!BT22</f>
        <v>-18605.340875545597</v>
      </c>
      <c r="H110" s="1">
        <f>'[2]SD 4. Assets (RAB)'!BU22</f>
        <v>-20556.62332863859</v>
      </c>
      <c r="I110" s="1">
        <f>'[2]SD 4. Assets (RAB)'!BV22</f>
        <v>-21805.306968027937</v>
      </c>
      <c r="J110" s="1">
        <f>'[2]SD 4. Assets (RAB)'!BW22</f>
        <v>-23515.884634608869</v>
      </c>
      <c r="L110" s="1">
        <f>'[2]SD 4. Assets (RAB)'!BO46</f>
        <v>-1773.3806042016606</v>
      </c>
      <c r="M110" s="1">
        <f>'[2]SD 4. Assets (RAB)'!BP46</f>
        <v>-1932.8104176726586</v>
      </c>
      <c r="N110" s="1">
        <f>'[2]SD 4. Assets (RAB)'!BQ46</f>
        <v>-2053.4583259829092</v>
      </c>
      <c r="O110" s="1">
        <f>'[2]SD 4. Assets (RAB)'!BR46</f>
        <v>-2226.0833996541933</v>
      </c>
      <c r="P110" s="1">
        <f>'[2]SD 4. Assets (RAB)'!BS46</f>
        <v>-2309.2206168163634</v>
      </c>
      <c r="Q110" s="1">
        <f>'[2]SD 4. Assets (RAB)'!BT46</f>
        <v>-2592.0078024771633</v>
      </c>
      <c r="R110" s="1">
        <f>'[2]SD 4. Assets (RAB)'!BU46</f>
        <v>-2951.2091394155177</v>
      </c>
      <c r="S110" s="1">
        <f>'[2]SD 4. Assets (RAB)'!BV46</f>
        <v>-3213.8396704600514</v>
      </c>
      <c r="T110" s="1">
        <f>'[2]SD 4. Assets (RAB)'!BW46</f>
        <v>-3571.9154459551414</v>
      </c>
      <c r="V110" s="1">
        <f>'[2]SD 4. Assets (RAB)'!BO30</f>
        <v>-1071.2369403048585</v>
      </c>
      <c r="W110" s="1">
        <f>'[2]SD 4. Assets (RAB)'!BP30</f>
        <v>-1131.5332979764232</v>
      </c>
      <c r="X110" s="1">
        <f>'[2]SD 4. Assets (RAB)'!BQ30</f>
        <v>-1172.2329670117588</v>
      </c>
      <c r="Y110" s="1">
        <f>'[2]SD 4. Assets (RAB)'!BR30</f>
        <v>-1254.0099039990798</v>
      </c>
      <c r="Z110" s="1">
        <f>'[2]SD 4. Assets (RAB)'!BS30</f>
        <v>-1272.3172759115243</v>
      </c>
      <c r="AA110" s="1">
        <f>'[2]SD 4. Assets (RAB)'!BT30</f>
        <v>-1338.8573824187672</v>
      </c>
      <c r="AB110" s="1">
        <f>'[2]SD 4. Assets (RAB)'!BU30</f>
        <v>-1479.2734562216153</v>
      </c>
      <c r="AC110" s="1">
        <f>'[2]SD 4. Assets (RAB)'!BV30</f>
        <v>-1569.1298754124803</v>
      </c>
      <c r="AD110" s="1">
        <f>'[2]SD 4. Assets (RAB)'!BW30</f>
        <v>-1692.2246121562052</v>
      </c>
      <c r="AE110" s="14"/>
      <c r="AG110" s="1">
        <f>'[2]SD 4. Assets (RAB)'!BO54</f>
        <v>-68.023487844160357</v>
      </c>
      <c r="AH110" s="1">
        <f>'[2]SD 4. Assets (RAB)'!BP54</f>
        <v>-74.138910530608058</v>
      </c>
      <c r="AI110" s="1">
        <f>'[2]SD 4. Assets (RAB)'!BQ54</f>
        <v>-78.766733517349408</v>
      </c>
      <c r="AJ110" s="1">
        <f>'[2]SD 4. Assets (RAB)'!BR54</f>
        <v>-85.388301145107533</v>
      </c>
      <c r="AK110" s="1">
        <f>'[2]SD 4. Assets (RAB)'!BS54</f>
        <v>-88.577285770082668</v>
      </c>
      <c r="AL110" s="1">
        <f>'[2]SD 4. Assets (RAB)'!BT54</f>
        <v>-99.42446129501262</v>
      </c>
      <c r="AM110" s="1">
        <f>'[2]SD 4. Assets (RAB)'!BU54</f>
        <v>-113.20273749750444</v>
      </c>
      <c r="AN110" s="1">
        <f>'[2]SD 4. Assets (RAB)'!BV54</f>
        <v>-123.2767423071238</v>
      </c>
      <c r="AO110" s="1">
        <v>-123.2767423071238</v>
      </c>
      <c r="AP110" s="14"/>
      <c r="AR110" s="1">
        <f>'[2]SD 4. Assets (RAB)'!BO38+'[2]SD 4. Assets (RAB)'!BO62</f>
        <v>-2470.7916494736614</v>
      </c>
      <c r="AS110" s="1">
        <f>'[2]SD 4. Assets (RAB)'!BP38+'[2]SD 4. Assets (RAB)'!BP62</f>
        <v>-2665.8640205992388</v>
      </c>
      <c r="AT110" s="1">
        <f>'[2]SD 4. Assets (RAB)'!BQ38+'[2]SD 4. Assets (RAB)'!BQ62</f>
        <v>-2809.7806126155356</v>
      </c>
      <c r="AU110" s="1">
        <f>'[2]SD 4. Assets (RAB)'!BR38+'[2]SD 4. Assets (RAB)'!BR62</f>
        <v>-3033.3880844884361</v>
      </c>
      <c r="AV110" s="1">
        <f>'[2]SD 4. Assets (RAB)'!BS38+'[2]SD 4. Assets (RAB)'!BS62</f>
        <v>-3125.2425956505822</v>
      </c>
      <c r="AW110" s="1">
        <f>'[2]SD 4. Assets (RAB)'!BT38+'[2]SD 4. Assets (RAB)'!BT62</f>
        <v>-3440.8883529021632</v>
      </c>
      <c r="AX110" s="1">
        <f>'[2]SD 4. Assets (RAB)'!BU38+'[2]SD 4. Assets (RAB)'!BU62</f>
        <v>-3883.8244663149612</v>
      </c>
      <c r="AY110" s="1">
        <f>'[2]SD 4. Assets (RAB)'!BV38+'[2]SD 4. Assets (RAB)'!BV62</f>
        <v>-4198.0537542303273</v>
      </c>
      <c r="AZ110" s="1">
        <f>'[2]SD 4. Assets (RAB)'!BW38+'[2]SD 4. Assets (RAB)'!BW62</f>
        <v>-4626.9181137148753</v>
      </c>
      <c r="BA110" s="14"/>
      <c r="BC110" s="1">
        <f>'[2]SD 4. Assets (RAB)'!BO84+'[2]SD 4. Assets (RAB)'!BO92</f>
        <v>-8950.7941972975095</v>
      </c>
      <c r="BD110" s="1">
        <f>'[2]SD 4. Assets (RAB)'!BP84+'[2]SD 4. Assets (RAB)'!BP92</f>
        <v>-10185.288125873385</v>
      </c>
      <c r="BE110" s="1">
        <f>'[2]SD 4. Assets (RAB)'!BQ84+'[2]SD 4. Assets (RAB)'!BQ92</f>
        <v>-10548.915046359529</v>
      </c>
      <c r="BF110" s="1">
        <f>'[2]SD 4. Assets (RAB)'!BR84+'[2]SD 4. Assets (RAB)'!BR92</f>
        <v>-10128.384129345262</v>
      </c>
      <c r="BG110" s="1">
        <f>'[2]SD 4. Assets (RAB)'!BS84+'[2]SD 4. Assets (RAB)'!BS92</f>
        <v>-10950.049513693193</v>
      </c>
      <c r="BH110" s="1">
        <f>'[2]SD 4. Assets (RAB)'!BT84+'[2]SD 4. Assets (RAB)'!BT92</f>
        <v>-10942.368191103655</v>
      </c>
      <c r="BI110" s="1">
        <f>'[2]SD 4. Assets (RAB)'!BU84+'[2]SD 4. Assets (RAB)'!BU92</f>
        <v>-15491.119301151946</v>
      </c>
      <c r="BJ110" s="1">
        <f>'[2]SD 4. Assets (RAB)'!BV84+'[2]SD 4. Assets (RAB)'!BV92</f>
        <v>-21655.854202718838</v>
      </c>
      <c r="BK110" s="1">
        <f>'[2]SD 4. Assets (RAB)'!BW84+'[2]SD 4. Assets (RAB)'!BW92</f>
        <v>-24825.946361054241</v>
      </c>
    </row>
    <row r="111" spans="1:63" ht="14.45" x14ac:dyDescent="0.35">
      <c r="A111" s="21" t="s">
        <v>71</v>
      </c>
      <c r="B111" s="1">
        <f>'[2]SD 4. Assets (RAB)'!BO23</f>
        <v>-5509.2243622788073</v>
      </c>
      <c r="C111" s="1">
        <f>'[2]SD 4. Assets (RAB)'!BP23</f>
        <v>-2973.9257486373626</v>
      </c>
      <c r="D111" s="1">
        <f>'[2]SD 4. Assets (RAB)'!BQ23</f>
        <v>-9993.8061230415005</v>
      </c>
      <c r="E111" s="1">
        <f>'[2]SD 4. Assets (RAB)'!BR23</f>
        <v>-344.72155700296076</v>
      </c>
      <c r="F111" s="1">
        <f>'[2]SD 4. Assets (RAB)'!BS23</f>
        <v>-13081.618337710528</v>
      </c>
      <c r="G111" s="1">
        <f>'[2]SD 4. Assets (RAB)'!BT23</f>
        <v>-7643.684008432625</v>
      </c>
      <c r="H111" s="1">
        <f>'[2]SD 4. Assets (RAB)'!BU23</f>
        <v>-4931.9862344129979</v>
      </c>
      <c r="I111" s="1">
        <f>'[2]SD 4. Assets (RAB)'!BV23</f>
        <v>-12157.214624788176</v>
      </c>
      <c r="J111" s="1">
        <f>'[2]SD 4. Assets (RAB)'!BW23</f>
        <v>-12550.688545586334</v>
      </c>
      <c r="L111" s="1">
        <f>'[2]SD 4. Assets (RAB)'!BO47</f>
        <v>-589.42341053343296</v>
      </c>
      <c r="M111" s="1">
        <f>'[2]SD 4. Assets (RAB)'!BP47</f>
        <v>-156.62564123831467</v>
      </c>
      <c r="N111" s="1">
        <f>'[2]SD 4. Assets (RAB)'!BQ47</f>
        <v>-1062.1521265799859</v>
      </c>
      <c r="O111" s="1">
        <f>'[2]SD 4. Assets (RAB)'!BR47</f>
        <v>652.54945501969962</v>
      </c>
      <c r="P111" s="1">
        <f>'[2]SD 4. Assets (RAB)'!BS47</f>
        <v>-1446.9737651233631</v>
      </c>
      <c r="Q111" s="1">
        <f>'[2]SD 4. Assets (RAB)'!BT47</f>
        <v>-562.96345337763682</v>
      </c>
      <c r="R111" s="1">
        <f>'[2]SD 4. Assets (RAB)'!BU47</f>
        <v>-1.5302759020026544</v>
      </c>
      <c r="S111" s="1">
        <f>'[2]SD 4. Assets (RAB)'!BV47</f>
        <v>-1355.726678692449</v>
      </c>
      <c r="T111" s="1">
        <f>'[2]SD 4. Assets (RAB)'!BW47</f>
        <v>-1468.116206908343</v>
      </c>
      <c r="V111" s="1">
        <f>'[2]SD 4. Assets (RAB)'!BO31</f>
        <v>-396.4488346748447</v>
      </c>
      <c r="W111" s="1">
        <f>'[2]SD 4. Assets (RAB)'!BP31</f>
        <v>-214.00642266983624</v>
      </c>
      <c r="X111" s="1">
        <f>'[2]SD 4. Assets (RAB)'!BQ31</f>
        <v>-719.16344859247943</v>
      </c>
      <c r="Y111" s="1">
        <f>'[2]SD 4. Assets (RAB)'!BR31</f>
        <v>-24.806479201836797</v>
      </c>
      <c r="Z111" s="1">
        <f>'[2]SD 4. Assets (RAB)'!BS31</f>
        <v>-941.3652457423658</v>
      </c>
      <c r="AA111" s="1">
        <f>'[2]SD 4. Assets (RAB)'!BT31</f>
        <v>-550.04650718425444</v>
      </c>
      <c r="AB111" s="1">
        <f>'[2]SD 4. Assets (RAB)'!BU31</f>
        <v>-354.91024991703847</v>
      </c>
      <c r="AC111" s="1">
        <f>'[2]SD 4. Assets (RAB)'!BV31</f>
        <v>-874.84430728387497</v>
      </c>
      <c r="AD111" s="1">
        <f>'[2]SD 4. Assets (RAB)'!BW31</f>
        <v>-903.15905126915152</v>
      </c>
      <c r="AE111" s="14"/>
      <c r="AG111" s="1">
        <f>'[2]SD 4. Assets (RAB)'!BO55</f>
        <v>-22.609154575441121</v>
      </c>
      <c r="AH111" s="1">
        <f>'[2]SD 4. Assets (RAB)'!BP55</f>
        <v>-6.0078600034393803</v>
      </c>
      <c r="AI111" s="1">
        <f>'[2]SD 4. Assets (RAB)'!BQ55</f>
        <v>-40.742123884674356</v>
      </c>
      <c r="AJ111" s="1">
        <f>'[2]SD 4. Assets (RAB)'!BR55</f>
        <v>25.030548894059248</v>
      </c>
      <c r="AK111" s="1">
        <f>'[2]SD 4. Assets (RAB)'!BS55</f>
        <v>-55.503145850068869</v>
      </c>
      <c r="AL111" s="1">
        <f>'[2]SD 4. Assets (RAB)'!BT55</f>
        <v>-21.594201231708922</v>
      </c>
      <c r="AM111" s="1">
        <f>'[2]SD 4. Assets (RAB)'!BU55</f>
        <v>-5.8698456479933346E-2</v>
      </c>
      <c r="AN111" s="1">
        <f>'[2]SD 4. Assets (RAB)'!BV55</f>
        <v>-52.003082152551123</v>
      </c>
      <c r="AO111" s="1">
        <v>-52.003082152551123</v>
      </c>
      <c r="AP111" s="14"/>
      <c r="AR111" s="1">
        <f>'[2]SD 4. Assets (RAB)'!BO39+'[2]SD 4. Assets (RAB)'!BO63</f>
        <v>-851.57755481846607</v>
      </c>
      <c r="AS111" s="1">
        <f>'[2]SD 4. Assets (RAB)'!BP39+'[2]SD 4. Assets (RAB)'!BP63</f>
        <v>-307.92829799882259</v>
      </c>
      <c r="AT111" s="1">
        <f>'[2]SD 4. Assets (RAB)'!BQ39+'[2]SD 4. Assets (RAB)'!BQ63</f>
        <v>-1538.1316389603198</v>
      </c>
      <c r="AU111" s="1">
        <f>'[2]SD 4. Assets (RAB)'!BR39+'[2]SD 4. Assets (RAB)'!BR63</f>
        <v>594.3677836788786</v>
      </c>
      <c r="AV111" s="1">
        <f>'[2]SD 4. Assets (RAB)'!BS39+'[2]SD 4. Assets (RAB)'!BS63</f>
        <v>-2066.5852744315125</v>
      </c>
      <c r="AW111" s="1">
        <f>'[2]SD 4. Assets (RAB)'!BT39+'[2]SD 4. Assets (RAB)'!BT63</f>
        <v>-942.12674793661893</v>
      </c>
      <c r="AX111" s="1">
        <f>'[2]SD 4. Assets (RAB)'!BU39+'[2]SD 4. Assets (RAB)'!BU63</f>
        <v>-268.09962360233328</v>
      </c>
      <c r="AY111" s="1">
        <f>'[2]SD 4. Assets (RAB)'!BV39+'[2]SD 4. Assets (RAB)'!BV63</f>
        <v>-1930.8870382622124</v>
      </c>
      <c r="AZ111" s="1">
        <f>'[2]SD 4. Assets (RAB)'!BW39+'[2]SD 4. Assets (RAB)'!BW63</f>
        <v>-2057.7402703038815</v>
      </c>
      <c r="BA111" s="14"/>
      <c r="BC111" s="1">
        <f>'[2]SD 4. Assets (RAB)'!BO85+'[2]SD 4. Assets (RAB)'!BO93</f>
        <v>-7928.1808559598103</v>
      </c>
      <c r="BD111" s="1">
        <f>'[2]SD 4. Assets (RAB)'!BP85+'[2]SD 4. Assets (RAB)'!BP93</f>
        <v>-8533.2591438098989</v>
      </c>
      <c r="BE111" s="1">
        <f>'[2]SD 4. Assets (RAB)'!BQ85+'[2]SD 4. Assets (RAB)'!BQ93</f>
        <v>-9579.1376364498847</v>
      </c>
      <c r="BF111" s="1">
        <f>'[2]SD 4. Assets (RAB)'!BR85+'[2]SD 4. Assets (RAB)'!BR93</f>
        <v>-7684.6820331385034</v>
      </c>
      <c r="BG111" s="1">
        <f>'[2]SD 4. Assets (RAB)'!BS85+'[2]SD 4. Assets (RAB)'!BS93</f>
        <v>-10163.977082036759</v>
      </c>
      <c r="BH111" s="1">
        <f>'[2]SD 4. Assets (RAB)'!BT85+'[2]SD 4. Assets (RAB)'!BT93</f>
        <v>-8790.4743340839068</v>
      </c>
      <c r="BI111" s="1">
        <f>'[2]SD 4. Assets (RAB)'!BU85+'[2]SD 4. Assets (RAB)'!BU93</f>
        <v>-12189.808685684695</v>
      </c>
      <c r="BJ111" s="1">
        <f>'[2]SD 4. Assets (RAB)'!BV85+'[2]SD 4. Assets (RAB)'!BV93</f>
        <v>-19237.198980039684</v>
      </c>
      <c r="BK111" s="1">
        <f>'[2]SD 4. Assets (RAB)'!BW85+'[2]SD 4. Assets (RAB)'!BW93</f>
        <v>-22269.429116616353</v>
      </c>
    </row>
    <row r="112" spans="1:63" ht="14.45" x14ac:dyDescent="0.35">
      <c r="A112" s="21" t="s">
        <v>72</v>
      </c>
      <c r="B112" s="1">
        <f>'[2]SD 4. Assets (RAB)'!BO24</f>
        <v>19366.359960132122</v>
      </c>
      <c r="C112" s="1">
        <f>'[2]SD 4. Assets (RAB)'!BP24</f>
        <v>17277.4450919509</v>
      </c>
      <c r="D112" s="1">
        <f>'[2]SD 4. Assets (RAB)'!BQ24</f>
        <v>15004.684366630891</v>
      </c>
      <c r="E112" s="1">
        <f>'[2]SD 4. Assets (RAB)'!BR24</f>
        <v>22055.706668827377</v>
      </c>
      <c r="F112" s="1">
        <f>'[2]SD 4. Assets (RAB)'!BS24</f>
        <v>41562.316810532284</v>
      </c>
      <c r="G112" s="1">
        <f>'[2]SD 4. Assets (RAB)'!BT24</f>
        <v>58184.585894697651</v>
      </c>
      <c r="H112" s="1">
        <f>'[2]SD 4. Assets (RAB)'!BU24</f>
        <v>42519.730429645562</v>
      </c>
      <c r="I112" s="1">
        <f>'[2]SD 4. Assets (RAB)'!BV24</f>
        <v>56298.392855310187</v>
      </c>
      <c r="J112" s="1">
        <f>'[2]SD 4. Assets (RAB)'!BW24</f>
        <v>57805.179456218961</v>
      </c>
      <c r="L112" s="1">
        <f>'[2]SD 4. Assets (RAB)'!BO48</f>
        <v>6562.0502088071098</v>
      </c>
      <c r="M112" s="1">
        <f>'[2]SD 4. Assets (RAB)'!BP48</f>
        <v>8282.4832320560436</v>
      </c>
      <c r="N112" s="1">
        <f>'[2]SD 4. Assets (RAB)'!BQ48</f>
        <v>5630.5515472320949</v>
      </c>
      <c r="O112" s="1">
        <f>'[2]SD 4. Assets (RAB)'!BR48</f>
        <v>9920.0206351980378</v>
      </c>
      <c r="P112" s="1">
        <f>'[2]SD 4. Assets (RAB)'!BS48</f>
        <v>5869.6858674343157</v>
      </c>
      <c r="Q112" s="1">
        <f>'[2]SD 4. Assets (RAB)'!BT48</f>
        <v>11576.286782485186</v>
      </c>
      <c r="R112" s="1">
        <f>'[2]SD 4. Assets (RAB)'!BU48</f>
        <v>8921.4756065981746</v>
      </c>
      <c r="S112" s="1">
        <f>'[2]SD 4. Assets (RAB)'!BV48</f>
        <v>12634.50055328784</v>
      </c>
      <c r="T112" s="1">
        <f>'[2]SD 4. Assets (RAB)'!BW48</f>
        <v>14332.903923524489</v>
      </c>
      <c r="V112" s="1">
        <f>'[2]SD 4. Assets (RAB)'!BO32</f>
        <v>1393.62101326949</v>
      </c>
      <c r="W112" s="1">
        <f>'[2]SD 4. Assets (RAB)'!BP32</f>
        <v>1243.3007847277627</v>
      </c>
      <c r="X112" s="1">
        <f>'[2]SD 4. Assets (RAB)'!BQ32</f>
        <v>1079.7508397995489</v>
      </c>
      <c r="Y112" s="1">
        <f>'[2]SD 4. Assets (RAB)'!BR32</f>
        <v>1587.1488673897477</v>
      </c>
      <c r="Z112" s="1">
        <f>'[2]SD 4. Assets (RAB)'!BS32</f>
        <v>2990.8624122737006</v>
      </c>
      <c r="AA112" s="1">
        <f>'[2]SD 4. Assets (RAB)'!BT32</f>
        <v>4187.0161309694577</v>
      </c>
      <c r="AB112" s="1">
        <f>'[2]SD 4. Assets (RAB)'!BU32</f>
        <v>3059.7587738374332</v>
      </c>
      <c r="AC112" s="1">
        <f>'[2]SD 4. Assets (RAB)'!BV32</f>
        <v>4051.2839510355734</v>
      </c>
      <c r="AD112" s="1">
        <f>'[2]SD 4. Assets (RAB)'!BW32</f>
        <v>4159.7136959056597</v>
      </c>
      <c r="AE112" s="14"/>
      <c r="AG112" s="1">
        <f>'[2]SD 4. Assets (RAB)'!BO56</f>
        <v>251.70769408099426</v>
      </c>
      <c r="AH112" s="1">
        <f>'[2]SD 4. Assets (RAB)'!BP56</f>
        <v>317.70021399825714</v>
      </c>
      <c r="AI112" s="1">
        <f>'[2]SD 4. Assets (RAB)'!BQ56</f>
        <v>215.97718719918205</v>
      </c>
      <c r="AJ112" s="1">
        <f>'[2]SD 4. Assets (RAB)'!BR56</f>
        <v>380.51301649145529</v>
      </c>
      <c r="AK112" s="1">
        <f>'[2]SD 4. Assets (RAB)'!BS56</f>
        <v>225.14992230458279</v>
      </c>
      <c r="AL112" s="1">
        <f>'[2]SD 4. Assets (RAB)'!BT56</f>
        <v>444.04421778560794</v>
      </c>
      <c r="AM112" s="1">
        <f>'[2]SD 4. Assets (RAB)'!BU56</f>
        <v>342.21073921726145</v>
      </c>
      <c r="AN112" s="1">
        <f>'[2]SD 4. Assets (RAB)'!BV56</f>
        <v>484.63527387597435</v>
      </c>
      <c r="AO112" s="1">
        <v>484.63527387597435</v>
      </c>
      <c r="AP112" s="14"/>
      <c r="AR112" s="1">
        <f>'[2]SD 4. Assets (RAB)'!BO40+'[2]SD 4. Assets (RAB)'!BO64</f>
        <v>7211.500137233269</v>
      </c>
      <c r="AS112" s="1">
        <f>'[2]SD 4. Assets (RAB)'!BP40+'[2]SD 4. Assets (RAB)'!BP64</f>
        <v>8714.7348471985279</v>
      </c>
      <c r="AT112" s="1">
        <f>'[2]SD 4. Assets (RAB)'!BQ40+'[2]SD 4. Assets (RAB)'!BQ64</f>
        <v>6100.6220049960011</v>
      </c>
      <c r="AU112" s="1">
        <f>'[2]SD 4. Assets (RAB)'!BR40+'[2]SD 4. Assets (RAB)'!BR64</f>
        <v>10511.390987491155</v>
      </c>
      <c r="AV112" s="1">
        <f>'[2]SD 4. Assets (RAB)'!BS40+'[2]SD 4. Assets (RAB)'!BS64</f>
        <v>7761.1803203389391</v>
      </c>
      <c r="AW112" s="1">
        <f>'[2]SD 4. Assets (RAB)'!BT40+'[2]SD 4. Assets (RAB)'!BT64</f>
        <v>14020.70262983529</v>
      </c>
      <c r="AX112" s="1">
        <f>'[2]SD 4. Assets (RAB)'!BU40+'[2]SD 4. Assets (RAB)'!BU64</f>
        <v>10679.802509221801</v>
      </c>
      <c r="AY112" s="1">
        <f>'[2]SD 4. Assets (RAB)'!BV40+'[2]SD 4. Assets (RAB)'!BV64</f>
        <v>14912.808105343674</v>
      </c>
      <c r="AZ112" s="1">
        <f>'[2]SD 4. Assets (RAB)'!BW40+'[2]SD 4. Assets (RAB)'!BW64</f>
        <v>16589.760103541237</v>
      </c>
      <c r="BA112" s="14"/>
      <c r="BC112" s="1">
        <f>'[2]SD 4. Assets (RAB)'!BO86+'[2]SD 4. Assets (RAB)'!BO94</f>
        <v>16167.668156889365</v>
      </c>
      <c r="BD112" s="1">
        <f>'[2]SD 4. Assets (RAB)'!BP86+'[2]SD 4. Assets (RAB)'!BP94</f>
        <v>18759.126636175086</v>
      </c>
      <c r="BE112" s="1">
        <f>'[2]SD 4. Assets (RAB)'!BQ86+'[2]SD 4. Assets (RAB)'!BQ94</f>
        <v>6691.2207861000006</v>
      </c>
      <c r="BF112" s="1">
        <f>'[2]SD 4. Assets (RAB)'!BR86+'[2]SD 4. Assets (RAB)'!BR94</f>
        <v>20963.627395632491</v>
      </c>
      <c r="BG112" s="1">
        <f>'[2]SD 4. Assets (RAB)'!BS86+'[2]SD 4. Assets (RAB)'!BS94</f>
        <v>25130.121408673484</v>
      </c>
      <c r="BH112" s="1">
        <f>'[2]SD 4. Assets (RAB)'!BT86+'[2]SD 4. Assets (RAB)'!BT94</f>
        <v>25839.883413688603</v>
      </c>
      <c r="BI112" s="1">
        <f>'[2]SD 4. Assets (RAB)'!BU86+'[2]SD 4. Assets (RAB)'!BU94</f>
        <v>39159.701534430758</v>
      </c>
      <c r="BJ112" s="1">
        <f>'[2]SD 4. Assets (RAB)'!BV86+'[2]SD 4. Assets (RAB)'!BV94</f>
        <v>23837.784741612464</v>
      </c>
      <c r="BK112" s="1">
        <f>'[2]SD 4. Assets (RAB)'!BW86+'[2]SD 4. Assets (RAB)'!BW94</f>
        <v>21087.3333616292</v>
      </c>
    </row>
    <row r="113" spans="1:63" ht="14.45" x14ac:dyDescent="0.35">
      <c r="A113" s="21" t="s">
        <v>73</v>
      </c>
      <c r="B113" s="1">
        <f>'[2]SD 4. Assets (RAB)'!BO25</f>
        <v>0</v>
      </c>
      <c r="C113" s="1">
        <f>'[2]SD 4. Assets (RAB)'!BP25</f>
        <v>0</v>
      </c>
      <c r="D113" s="1">
        <f>'[2]SD 4. Assets (RAB)'!BQ25</f>
        <v>-115.44997735959241</v>
      </c>
      <c r="E113" s="1">
        <f>'[2]SD 4. Assets (RAB)'!BR25</f>
        <v>0</v>
      </c>
      <c r="F113" s="1">
        <f>'[2]SD 4. Assets (RAB)'!BS25</f>
        <v>0</v>
      </c>
      <c r="G113" s="1">
        <f>'[2]SD 4. Assets (RAB)'!BT25</f>
        <v>0</v>
      </c>
      <c r="H113" s="1">
        <f>'[2]SD 4. Assets (RAB)'!BU25</f>
        <v>0</v>
      </c>
      <c r="I113" s="1">
        <f>'[2]SD 4. Assets (RAB)'!BV25</f>
        <v>0</v>
      </c>
      <c r="J113" s="1">
        <f>'[2]SD 4. Assets (RAB)'!BW25</f>
        <v>0</v>
      </c>
      <c r="L113" s="1">
        <f>'[2]SD 4. Assets (RAB)'!BO49</f>
        <v>0</v>
      </c>
      <c r="M113" s="1">
        <f>'[2]SD 4. Assets (RAB)'!BP49</f>
        <v>0</v>
      </c>
      <c r="N113" s="1">
        <f>'[2]SD 4. Assets (RAB)'!BQ49</f>
        <v>0</v>
      </c>
      <c r="O113" s="1">
        <f>'[2]SD 4. Assets (RAB)'!BR49</f>
        <v>0</v>
      </c>
      <c r="P113" s="1">
        <f>'[2]SD 4. Assets (RAB)'!BS49</f>
        <v>0</v>
      </c>
      <c r="Q113" s="1">
        <f>'[2]SD 4. Assets (RAB)'!BT49</f>
        <v>0</v>
      </c>
      <c r="R113" s="1">
        <f>'[2]SD 4. Assets (RAB)'!BU49</f>
        <v>0</v>
      </c>
      <c r="S113" s="1">
        <f>'[2]SD 4. Assets (RAB)'!BV49</f>
        <v>0</v>
      </c>
      <c r="T113" s="1">
        <f>'[2]SD 4. Assets (RAB)'!BW49</f>
        <v>0</v>
      </c>
      <c r="V113" s="1">
        <f>'[2]SD 4. Assets (RAB)'!BO33</f>
        <v>0</v>
      </c>
      <c r="W113" s="1">
        <f>'[2]SD 4. Assets (RAB)'!BP33</f>
        <v>0</v>
      </c>
      <c r="X113" s="1">
        <f>'[2]SD 4. Assets (RAB)'!BQ33</f>
        <v>-8.3078861882683501</v>
      </c>
      <c r="Y113" s="1">
        <f>'[2]SD 4. Assets (RAB)'!BR33</f>
        <v>0</v>
      </c>
      <c r="Z113" s="1">
        <f>'[2]SD 4. Assets (RAB)'!BS33</f>
        <v>0</v>
      </c>
      <c r="AA113" s="1">
        <f>'[2]SD 4. Assets (RAB)'!BT33</f>
        <v>0</v>
      </c>
      <c r="AB113" s="1">
        <f>'[2]SD 4. Assets (RAB)'!BU33</f>
        <v>0</v>
      </c>
      <c r="AC113" s="1">
        <f>'[2]SD 4. Assets (RAB)'!BV33</f>
        <v>0</v>
      </c>
      <c r="AD113" s="1">
        <f>'[2]SD 4. Assets (RAB)'!BW33</f>
        <v>0</v>
      </c>
      <c r="AE113" s="14"/>
      <c r="AG113" s="1">
        <f>'[2]SD 4. Assets (RAB)'!BO57</f>
        <v>0</v>
      </c>
      <c r="AH113" s="1">
        <f>'[2]SD 4. Assets (RAB)'!BP57</f>
        <v>0</v>
      </c>
      <c r="AI113" s="1">
        <f>'[2]SD 4. Assets (RAB)'!BQ57</f>
        <v>0</v>
      </c>
      <c r="AJ113" s="1">
        <f>'[2]SD 4. Assets (RAB)'!BR57</f>
        <v>0</v>
      </c>
      <c r="AK113" s="1">
        <f>'[2]SD 4. Assets (RAB)'!BS57</f>
        <v>0</v>
      </c>
      <c r="AL113" s="1">
        <f>'[2]SD 4. Assets (RAB)'!BT57</f>
        <v>0</v>
      </c>
      <c r="AM113" s="1">
        <f>'[2]SD 4. Assets (RAB)'!BU57</f>
        <v>0</v>
      </c>
      <c r="AN113" s="1">
        <f>'[2]SD 4. Assets (RAB)'!BV57</f>
        <v>0</v>
      </c>
      <c r="AO113" s="1">
        <v>0</v>
      </c>
      <c r="AP113" s="14"/>
      <c r="AR113" s="1">
        <f>'[2]SD 4. Assets (RAB)'!BO41+'[2]SD 4. Assets (RAB)'!BO65</f>
        <v>0</v>
      </c>
      <c r="AS113" s="1">
        <f>'[2]SD 4. Assets (RAB)'!BP41+'[2]SD 4. Assets (RAB)'!BP65</f>
        <v>0</v>
      </c>
      <c r="AT113" s="1">
        <f>'[2]SD 4. Assets (RAB)'!BQ41+'[2]SD 4. Assets (RAB)'!BQ65</f>
        <v>-6.2421364521392588</v>
      </c>
      <c r="AU113" s="1">
        <f>'[2]SD 4. Assets (RAB)'!BR41+'[2]SD 4. Assets (RAB)'!BR65</f>
        <v>0</v>
      </c>
      <c r="AV113" s="1">
        <f>'[2]SD 4. Assets (RAB)'!BS41+'[2]SD 4. Assets (RAB)'!BS65</f>
        <v>0</v>
      </c>
      <c r="AW113" s="1">
        <f>'[2]SD 4. Assets (RAB)'!BT41+'[2]SD 4. Assets (RAB)'!BT65</f>
        <v>0</v>
      </c>
      <c r="AX113" s="1">
        <f>'[2]SD 4. Assets (RAB)'!BU41+'[2]SD 4. Assets (RAB)'!BU65</f>
        <v>0</v>
      </c>
      <c r="AY113" s="1">
        <f>'[2]SD 4. Assets (RAB)'!BV41+'[2]SD 4. Assets (RAB)'!BV65</f>
        <v>0</v>
      </c>
      <c r="AZ113" s="1">
        <f>'[2]SD 4. Assets (RAB)'!BW41+'[2]SD 4. Assets (RAB)'!BW65</f>
        <v>0</v>
      </c>
      <c r="BA113" s="14"/>
      <c r="BC113" s="1">
        <f>'[2]SD 4. Assets (RAB)'!BO87+'[2]SD 4. Assets (RAB)'!BO95</f>
        <v>-87.474140000000006</v>
      </c>
      <c r="BD113" s="1">
        <f>'[2]SD 4. Assets (RAB)'!BP87+'[2]SD 4. Assets (RAB)'!BP95</f>
        <v>-103.58861</v>
      </c>
      <c r="BE113" s="1">
        <f>'[2]SD 4. Assets (RAB)'!BQ87+'[2]SD 4. Assets (RAB)'!BQ95</f>
        <v>-119.45833</v>
      </c>
      <c r="BF113" s="1">
        <f>'[2]SD 4. Assets (RAB)'!BR87+'[2]SD 4. Assets (RAB)'!BR95</f>
        <v>-14.270690000000002</v>
      </c>
      <c r="BG113" s="1">
        <f>'[2]SD 4. Assets (RAB)'!BS87+'[2]SD 4. Assets (RAB)'!BS95</f>
        <v>-96.989552203084358</v>
      </c>
      <c r="BH113" s="1">
        <f>'[2]SD 4. Assets (RAB)'!BT87+'[2]SD 4. Assets (RAB)'!BT95</f>
        <v>-453.18469126422139</v>
      </c>
      <c r="BI113" s="1">
        <f>'[2]SD 4. Assets (RAB)'!BU87+'[2]SD 4. Assets (RAB)'!BU95</f>
        <v>-68.690624019661897</v>
      </c>
      <c r="BJ113" s="1">
        <f>'[2]SD 4. Assets (RAB)'!BV87+'[2]SD 4. Assets (RAB)'!BV95</f>
        <v>-283.01026473211721</v>
      </c>
      <c r="BK113" s="1">
        <f>'[2]SD 4. Assets (RAB)'!BW87+'[2]SD 4. Assets (RAB)'!BW95</f>
        <v>-964.74009272381738</v>
      </c>
    </row>
    <row r="114" spans="1:63" ht="14.45" x14ac:dyDescent="0.35">
      <c r="A114" s="21" t="s">
        <v>74</v>
      </c>
      <c r="B114" s="1">
        <f>'[2]SD 4. Assets (RAB)'!BO26</f>
        <v>323729.22640283435</v>
      </c>
      <c r="C114" s="1">
        <f>'[2]SD 4. Assets (RAB)'!BP26</f>
        <v>338032.74574614794</v>
      </c>
      <c r="D114" s="1">
        <f>'[2]SD 4. Assets (RAB)'!BQ26</f>
        <v>342928.17401237774</v>
      </c>
      <c r="E114" s="1">
        <f>'[2]SD 4. Assets (RAB)'!BR26</f>
        <v>364639.15912420215</v>
      </c>
      <c r="F114" s="1">
        <f>'[2]SD 4. Assets (RAB)'!BS26</f>
        <v>376549.83420864004</v>
      </c>
      <c r="G114" s="1">
        <f>'[2]SD 4. Assets (RAB)'!BT26</f>
        <v>427090.73609490506</v>
      </c>
      <c r="H114" s="1">
        <f>'[2]SD 4. Assets (RAB)'!BU26</f>
        <v>464678.48029013752</v>
      </c>
      <c r="I114" s="1">
        <f>'[2]SD 4. Assets (RAB)'!BV26</f>
        <v>508819.65852065949</v>
      </c>
      <c r="J114" s="1">
        <f>'[2]SD 4. Assets (RAB)'!BW26</f>
        <v>552644.01902994886</v>
      </c>
      <c r="L114" s="1">
        <f>'[2]SD 4. Assets (RAB)'!BO50</f>
        <v>45097.030425401026</v>
      </c>
      <c r="M114" s="1">
        <f>'[2]SD 4. Assets (RAB)'!BP50</f>
        <v>53222.888016218749</v>
      </c>
      <c r="N114" s="1">
        <f>'[2]SD 4. Assets (RAB)'!BQ50</f>
        <v>57791.287436870851</v>
      </c>
      <c r="O114" s="1">
        <f>'[2]SD 4. Assets (RAB)'!BR50</f>
        <v>68363.857527088592</v>
      </c>
      <c r="P114" s="1">
        <f>'[2]SD 4. Assets (RAB)'!BS50</f>
        <v>66659.610139200595</v>
      </c>
      <c r="Q114" s="1">
        <f>'[2]SD 4. Assets (RAB)'!BT50</f>
        <v>77672.933468308125</v>
      </c>
      <c r="R114" s="1">
        <f>'[2]SD 4. Assets (RAB)'!BU50</f>
        <v>86592.878799004306</v>
      </c>
      <c r="S114" s="1">
        <f>'[2]SD 4. Assets (RAB)'!BV50</f>
        <v>97871.652673599718</v>
      </c>
      <c r="T114" s="1">
        <f>'[2]SD 4. Assets (RAB)'!BW50</f>
        <v>110213.31614160004</v>
      </c>
      <c r="V114" s="1">
        <f>'[2]SD 4. Assets (RAB)'!BO34</f>
        <v>23295.851851004645</v>
      </c>
      <c r="W114" s="1">
        <f>'[2]SD 4. Assets (RAB)'!BP34</f>
        <v>24325.146213062573</v>
      </c>
      <c r="X114" s="1">
        <f>'[2]SD 4. Assets (RAB)'!BQ34</f>
        <v>24677.425718081373</v>
      </c>
      <c r="Y114" s="1">
        <f>'[2]SD 4. Assets (RAB)'!BR34</f>
        <v>26239.768106269286</v>
      </c>
      <c r="Z114" s="1">
        <f>'[2]SD 4. Assets (RAB)'!BS34</f>
        <v>27096.871202259907</v>
      </c>
      <c r="AA114" s="1">
        <f>'[2]SD 4. Assets (RAB)'!BT34</f>
        <v>30733.840826045107</v>
      </c>
      <c r="AB114" s="1">
        <f>'[2]SD 4. Assets (RAB)'!BU34</f>
        <v>33438.689349965491</v>
      </c>
      <c r="AC114" s="1">
        <f>'[2]SD 4. Assets (RAB)'!BV34</f>
        <v>36615.12899371719</v>
      </c>
      <c r="AD114" s="1">
        <f>'[2]SD 4. Assets (RAB)'!BW34</f>
        <v>39768.770143864778</v>
      </c>
      <c r="AE114" s="14"/>
      <c r="AG114" s="1">
        <f>'[2]SD 4. Assets (RAB)'!BO58</f>
        <v>1729.8358252491389</v>
      </c>
      <c r="AH114" s="1">
        <f>'[2]SD 4. Assets (RAB)'!BP58</f>
        <v>2041.5281792439566</v>
      </c>
      <c r="AI114" s="1">
        <f>'[2]SD 4. Assets (RAB)'!BQ58</f>
        <v>2216.7632425584643</v>
      </c>
      <c r="AJ114" s="1">
        <f>'[2]SD 4. Assets (RAB)'!BR58</f>
        <v>2622.306807943979</v>
      </c>
      <c r="AK114" s="1">
        <f>'[2]SD 4. Assets (RAB)'!BS58</f>
        <v>2556.9351380391813</v>
      </c>
      <c r="AL114" s="1">
        <f>'[2]SD 4. Assets (RAB)'!BT58</f>
        <v>2979.3851545930797</v>
      </c>
      <c r="AM114" s="1">
        <f>'[2]SD 4. Assets (RAB)'!BU58</f>
        <v>3321.5371953538615</v>
      </c>
      <c r="AN114" s="1">
        <f>'[2]SD 4. Assets (RAB)'!BV58</f>
        <v>3754.1693870772851</v>
      </c>
      <c r="AO114" s="1">
        <v>3754.1693870772851</v>
      </c>
      <c r="AP114" s="14"/>
      <c r="AR114" s="1">
        <f>'[2]SD 4. Assets (RAB)'!BO42+'[2]SD 4. Assets (RAB)'!BO66</f>
        <v>59867.588346702396</v>
      </c>
      <c r="AS114" s="1">
        <f>'[2]SD 4. Assets (RAB)'!BP42+'[2]SD 4. Assets (RAB)'!BP66</f>
        <v>68274.394895902107</v>
      </c>
      <c r="AT114" s="1">
        <f>'[2]SD 4. Assets (RAB)'!BQ42+'[2]SD 4. Assets (RAB)'!BQ66</f>
        <v>72830.643125485629</v>
      </c>
      <c r="AU114" s="1">
        <f>'[2]SD 4. Assets (RAB)'!BR42+'[2]SD 4. Assets (RAB)'!BR66</f>
        <v>83936.401896655676</v>
      </c>
      <c r="AV114" s="1">
        <f>'[2]SD 4. Assets (RAB)'!BS42+'[2]SD 4. Assets (RAB)'!BS66</f>
        <v>82979.413834021005</v>
      </c>
      <c r="AW114" s="1">
        <f>'[2]SD 4. Assets (RAB)'!BT42+'[2]SD 4. Assets (RAB)'!BT66</f>
        <v>96057.989715919684</v>
      </c>
      <c r="AX114" s="1">
        <f>'[2]SD 4. Assets (RAB)'!BU42+'[2]SD 4. Assets (RAB)'!BU66</f>
        <v>106469.69260153915</v>
      </c>
      <c r="AY114" s="1">
        <f>'[2]SD 4. Assets (RAB)'!BV42+'[2]SD 4. Assets (RAB)'!BV66</f>
        <v>119451.61366862062</v>
      </c>
      <c r="AZ114" s="1">
        <f>'[2]SD 4. Assets (RAB)'!BW42+'[2]SD 4. Assets (RAB)'!BW66</f>
        <v>133414.88549652809</v>
      </c>
      <c r="BA114" s="14"/>
      <c r="BC114" s="1">
        <f>'[2]SD 4. Assets (RAB)'!BO88+'[2]SD 4. Assets (RAB)'!BO96</f>
        <v>41944.735849679928</v>
      </c>
      <c r="BD114" s="1">
        <f>'[2]SD 4. Assets (RAB)'!BP88+'[2]SD 4. Assets (RAB)'!BP96</f>
        <v>52067.014732045107</v>
      </c>
      <c r="BE114" s="1">
        <f>'[2]SD 4. Assets (RAB)'!BQ88+'[2]SD 4. Assets (RAB)'!BQ96</f>
        <v>49059.639551695218</v>
      </c>
      <c r="BF114" s="1">
        <f>'[2]SD 4. Assets (RAB)'!BR88+'[2]SD 4. Assets (RAB)'!BR96</f>
        <v>62324.314224189206</v>
      </c>
      <c r="BG114" s="1">
        <f>'[2]SD 4. Assets (RAB)'!BS88+'[2]SD 4. Assets (RAB)'!BS96</f>
        <v>71009.974369781237</v>
      </c>
      <c r="BH114" s="1">
        <f>'[2]SD 4. Assets (RAB)'!BT88+'[2]SD 4. Assets (RAB)'!BT96</f>
        <v>87606.198758121711</v>
      </c>
      <c r="BI114" s="1">
        <f>'[2]SD 4. Assets (RAB)'!BU88+'[2]SD 4. Assets (RAB)'!BU96</f>
        <v>114507.40098284812</v>
      </c>
      <c r="BJ114" s="1">
        <f>'[2]SD 4. Assets (RAB)'!BV88+'[2]SD 4. Assets (RAB)'!BV96</f>
        <v>118824.97647968878</v>
      </c>
      <c r="BK114" s="1">
        <f>'[2]SD 4. Assets (RAB)'!BW88+'[2]SD 4. Assets (RAB)'!BW96</f>
        <v>116150.18937218784</v>
      </c>
    </row>
    <row r="115" spans="1:63" ht="14.45" x14ac:dyDescent="0.35">
      <c r="A115" s="21"/>
      <c r="B115" s="14"/>
      <c r="C115" s="14"/>
      <c r="D115" s="14"/>
      <c r="E115" s="14"/>
      <c r="F115" s="14"/>
      <c r="G115" s="14"/>
      <c r="H115" s="14"/>
      <c r="I115" s="49"/>
      <c r="J115" s="14"/>
      <c r="S115" s="49"/>
      <c r="AC115" s="49"/>
      <c r="AG115" s="14"/>
      <c r="AH115" s="14"/>
      <c r="AI115" s="14"/>
      <c r="AJ115" s="14"/>
      <c r="AK115" s="14"/>
      <c r="AL115" s="14"/>
      <c r="AM115" s="14"/>
      <c r="AN115" s="49"/>
      <c r="AO115" s="14"/>
      <c r="AP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C115" s="14"/>
      <c r="BD115" s="14"/>
      <c r="BE115" s="14"/>
      <c r="BF115" s="14"/>
      <c r="BG115" s="14"/>
      <c r="BH115" s="14"/>
      <c r="BI115" s="14"/>
      <c r="BJ115" s="14"/>
      <c r="BK115" s="14"/>
    </row>
    <row r="116" spans="1:63" ht="14.45" x14ac:dyDescent="0.35">
      <c r="A116" t="s">
        <v>79</v>
      </c>
      <c r="B116" s="1">
        <f>'[2]SD 3. Opex'!BO10</f>
        <v>46756.092287101921</v>
      </c>
      <c r="C116" s="1">
        <f>'[2]SD 3. Opex'!BP10</f>
        <v>51252.352222211397</v>
      </c>
      <c r="D116" s="1">
        <f>'[2]SD 3. Opex'!BQ10</f>
        <v>43220.358648427165</v>
      </c>
      <c r="E116" s="1">
        <f>'[2]SD 3. Opex'!BR10</f>
        <v>48349.725749866964</v>
      </c>
      <c r="F116" s="1">
        <f>'[2]SD 3. Opex'!BS10</f>
        <v>58605.575110382997</v>
      </c>
      <c r="G116" s="1">
        <f>'[2]SD 3. Opex'!BT10</f>
        <v>59886.898408099434</v>
      </c>
      <c r="H116" s="1">
        <f>'[2]SD 3. Opex'!BU10</f>
        <v>70098.067766092558</v>
      </c>
      <c r="I116" s="1">
        <f>'[2]SD 3. Opex'!BV10</f>
        <v>69150.303926688226</v>
      </c>
      <c r="J116" s="1">
        <f>'[2]SD 3. Opex'!BW10</f>
        <v>69918.55661300612</v>
      </c>
      <c r="S116" s="49"/>
      <c r="AG116" s="14"/>
      <c r="AH116" s="14"/>
      <c r="AI116" s="14"/>
      <c r="AJ116" s="14"/>
      <c r="AK116" s="14"/>
      <c r="AL116" s="14"/>
      <c r="AM116" s="14"/>
      <c r="AN116" s="49"/>
      <c r="AO116" s="14"/>
      <c r="AP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C116" s="14"/>
      <c r="BD116" s="14"/>
      <c r="BE116" s="14"/>
      <c r="BF116" s="14"/>
      <c r="BG116" s="14"/>
      <c r="BH116" s="14"/>
      <c r="BI116" s="14"/>
      <c r="BJ116" s="14"/>
      <c r="BK116" s="14"/>
    </row>
    <row r="117" spans="1:63" ht="14.45" x14ac:dyDescent="0.35">
      <c r="A117" s="21"/>
    </row>
    <row r="118" spans="1:63" s="4" customFormat="1" ht="14.45" x14ac:dyDescent="0.35">
      <c r="A118" s="4" t="s">
        <v>109</v>
      </c>
      <c r="J118" s="48"/>
      <c r="T118" s="48"/>
      <c r="AD118" s="48"/>
      <c r="AE118" s="48"/>
      <c r="AO118" s="48"/>
      <c r="AP118" s="48"/>
      <c r="AZ118" s="48"/>
      <c r="BA118" s="48"/>
      <c r="BK118" s="48"/>
    </row>
    <row r="119" spans="1:63" ht="14.45" x14ac:dyDescent="0.35">
      <c r="B119" t="s">
        <v>119</v>
      </c>
      <c r="L119" t="s">
        <v>120</v>
      </c>
      <c r="V119" t="s">
        <v>121</v>
      </c>
      <c r="AG119" t="s">
        <v>122</v>
      </c>
      <c r="AR119" t="s">
        <v>2</v>
      </c>
      <c r="BC119" t="s">
        <v>21</v>
      </c>
    </row>
    <row r="120" spans="1:63" ht="14.45" x14ac:dyDescent="0.35">
      <c r="B120" s="3">
        <v>2006</v>
      </c>
      <c r="C120" s="3">
        <v>2007</v>
      </c>
      <c r="D120" s="3">
        <v>2008</v>
      </c>
      <c r="E120" s="3">
        <v>2009</v>
      </c>
      <c r="F120" s="3">
        <v>2010</v>
      </c>
      <c r="G120" s="3">
        <v>2011</v>
      </c>
      <c r="H120" s="3">
        <v>2012</v>
      </c>
      <c r="I120" s="3">
        <v>2013</v>
      </c>
      <c r="J120" s="3">
        <v>2014</v>
      </c>
      <c r="L120" s="3">
        <v>2006</v>
      </c>
      <c r="M120" s="3">
        <v>2007</v>
      </c>
      <c r="N120" s="3">
        <v>2008</v>
      </c>
      <c r="O120" s="3">
        <v>2009</v>
      </c>
      <c r="P120" s="3">
        <v>2010</v>
      </c>
      <c r="Q120" s="3">
        <v>2011</v>
      </c>
      <c r="R120" s="3">
        <v>2012</v>
      </c>
      <c r="S120" s="3">
        <v>2013</v>
      </c>
      <c r="T120" s="3">
        <v>2014</v>
      </c>
      <c r="V120" s="3">
        <v>2006</v>
      </c>
      <c r="W120" s="3">
        <v>2007</v>
      </c>
      <c r="X120" s="3">
        <v>2008</v>
      </c>
      <c r="Y120" s="3">
        <v>2009</v>
      </c>
      <c r="Z120" s="3">
        <v>2010</v>
      </c>
      <c r="AA120" s="3">
        <v>2011</v>
      </c>
      <c r="AB120" s="3">
        <v>2012</v>
      </c>
      <c r="AC120" s="3">
        <v>2013</v>
      </c>
      <c r="AD120" s="3">
        <v>2014</v>
      </c>
      <c r="AE120" s="33"/>
      <c r="AG120" s="3">
        <v>2006</v>
      </c>
      <c r="AH120" s="3">
        <v>2007</v>
      </c>
      <c r="AI120" s="3">
        <v>2008</v>
      </c>
      <c r="AJ120" s="3">
        <v>2009</v>
      </c>
      <c r="AK120" s="3">
        <v>2010</v>
      </c>
      <c r="AL120" s="3">
        <v>2011</v>
      </c>
      <c r="AM120" s="3">
        <v>2012</v>
      </c>
      <c r="AN120" s="3">
        <v>2013</v>
      </c>
      <c r="AO120" s="3">
        <v>2014</v>
      </c>
      <c r="AP120" s="33"/>
      <c r="AR120" s="3">
        <v>2006</v>
      </c>
      <c r="AS120" s="3">
        <v>2007</v>
      </c>
      <c r="AT120" s="3">
        <v>2008</v>
      </c>
      <c r="AU120" s="3">
        <v>2009</v>
      </c>
      <c r="AV120" s="3">
        <v>2010</v>
      </c>
      <c r="AW120" s="3">
        <v>2011</v>
      </c>
      <c r="AX120" s="3">
        <v>2012</v>
      </c>
      <c r="AY120" s="3">
        <v>2013</v>
      </c>
      <c r="AZ120" s="3">
        <v>2014</v>
      </c>
      <c r="BA120" s="33"/>
      <c r="BC120" s="3">
        <v>2006</v>
      </c>
      <c r="BD120" s="3">
        <v>2007</v>
      </c>
      <c r="BE120" s="3">
        <v>2008</v>
      </c>
      <c r="BF120" s="3">
        <v>2009</v>
      </c>
      <c r="BG120" s="3">
        <v>2010</v>
      </c>
      <c r="BH120" s="3">
        <v>2011</v>
      </c>
      <c r="BI120" s="3">
        <v>2012</v>
      </c>
      <c r="BJ120" s="3">
        <v>2013</v>
      </c>
      <c r="BK120" s="3">
        <v>2014</v>
      </c>
    </row>
    <row r="121" spans="1:63" ht="14.45" x14ac:dyDescent="0.35">
      <c r="A121" s="21" t="s">
        <v>68</v>
      </c>
      <c r="B121" s="1">
        <f>'[2]SD 4. Assets (RAB)'!BX20</f>
        <v>541656.27863563877</v>
      </c>
      <c r="C121" s="1">
        <f>'[2]SD 4. Assets (RAB)'!BY20</f>
        <v>581622.74917019845</v>
      </c>
      <c r="D121" s="1">
        <f>'[2]SD 4. Assets (RAB)'!BZ20</f>
        <v>630203.04923935118</v>
      </c>
      <c r="E121" s="1">
        <f>'[2]SD 4. Assets (RAB)'!CA20</f>
        <v>670057.77106879978</v>
      </c>
      <c r="F121" s="1">
        <f>'[2]SD 4. Assets (RAB)'!CB20</f>
        <v>726822.06653566321</v>
      </c>
      <c r="G121" s="1">
        <f>'[2]SD 4. Assets (RAB)'!CC20</f>
        <v>775117.6218153144</v>
      </c>
      <c r="H121" s="1">
        <f>'[2]SD 4. Assets (RAB)'!CD20</f>
        <v>846352.55839954596</v>
      </c>
      <c r="I121" s="1">
        <f>'[2]SD 4. Assets (RAB)'!CE20</f>
        <v>941816.48474329012</v>
      </c>
      <c r="J121" s="1">
        <f>'[2]SD 4. Assets (RAB)'!CF20</f>
        <v>1032242.5599693705</v>
      </c>
      <c r="L121" s="1">
        <f>'[2]SD 4. Assets (RAB)'!BX44</f>
        <v>92587.861837822071</v>
      </c>
      <c r="M121" s="1">
        <f>'[2]SD 4. Assets (RAB)'!BY44</f>
        <v>99419.519104530089</v>
      </c>
      <c r="N121" s="1">
        <f>'[2]SD 4. Assets (RAB)'!BZ44</f>
        <v>107723.5788713113</v>
      </c>
      <c r="O121" s="1">
        <f>'[2]SD 4. Assets (RAB)'!CA44</f>
        <v>114536.1344049139</v>
      </c>
      <c r="P121" s="1">
        <f>'[2]SD 4. Assets (RAB)'!CB44</f>
        <v>124239.12309590749</v>
      </c>
      <c r="Q121" s="1">
        <f>'[2]SD 4. Assets (RAB)'!CC44</f>
        <v>132494.51009313119</v>
      </c>
      <c r="R121" s="1">
        <f>'[2]SD 4. Assets (RAB)'!CD44</f>
        <v>144671.03370530091</v>
      </c>
      <c r="S121" s="1">
        <f>'[2]SD 4. Assets (RAB)'!CE44</f>
        <v>160989.13278664893</v>
      </c>
      <c r="T121" s="1">
        <f>'[2]SD 4. Assets (RAB)'!CF44</f>
        <v>176446.08822092865</v>
      </c>
      <c r="V121" s="1">
        <f>'[2]SD 4. Assets (RAB)'!BX28</f>
        <v>275867.09721695591</v>
      </c>
      <c r="W121" s="1">
        <f>'[2]SD 4. Assets (RAB)'!BY28</f>
        <v>296222.1353606059</v>
      </c>
      <c r="X121" s="1">
        <f>'[2]SD 4. Assets (RAB)'!BZ28</f>
        <v>320964.22160718829</v>
      </c>
      <c r="Y121" s="1">
        <f>'[2]SD 4. Assets (RAB)'!CA28</f>
        <v>341262.3458146159</v>
      </c>
      <c r="Z121" s="1">
        <f>'[2]SD 4. Assets (RAB)'!CB28</f>
        <v>370172.56440462871</v>
      </c>
      <c r="AA121" s="1">
        <f>'[2]SD 4. Assets (RAB)'!CC28</f>
        <v>394769.62931272446</v>
      </c>
      <c r="AB121" s="1">
        <f>'[2]SD 4. Assets (RAB)'!CD28</f>
        <v>431049.78695333214</v>
      </c>
      <c r="AC121" s="1">
        <f>'[2]SD 4. Assets (RAB)'!CE28</f>
        <v>479669.83861361624</v>
      </c>
      <c r="AD121" s="1">
        <f>'[2]SD 4. Assets (RAB)'!CF28</f>
        <v>525724.09824146645</v>
      </c>
      <c r="AE121" s="14"/>
      <c r="AG121" s="1">
        <f>'[2]SD 4. Assets (RAB)'!BX52</f>
        <v>2491.0011990265971</v>
      </c>
      <c r="AH121" s="1">
        <f>'[2]SD 4. Assets (RAB)'!BY52</f>
        <v>2674.8013873549198</v>
      </c>
      <c r="AI121" s="1">
        <f>'[2]SD 4. Assets (RAB)'!BZ52</f>
        <v>2898.2153686829843</v>
      </c>
      <c r="AJ121" s="1">
        <f>'[2]SD 4. Assets (RAB)'!CA52</f>
        <v>3081.5016404014555</v>
      </c>
      <c r="AK121" s="1">
        <f>'[2]SD 4. Assets (RAB)'!CB52</f>
        <v>3342.5526678648962</v>
      </c>
      <c r="AL121" s="1">
        <f>'[2]SD 4. Assets (RAB)'!CC52</f>
        <v>3564.6571478725818</v>
      </c>
      <c r="AM121" s="1">
        <f>'[2]SD 4. Assets (RAB)'!CD52</f>
        <v>3892.2566227478083</v>
      </c>
      <c r="AN121" s="1">
        <f>'[2]SD 4. Assets (RAB)'!CE52</f>
        <v>4331.2818207664523</v>
      </c>
      <c r="AO121" s="1">
        <v>4331.2818207664523</v>
      </c>
      <c r="AP121" s="14"/>
      <c r="AR121" s="1">
        <f>'[2]SD 4. Assets (RAB)'!BX36+'[2]SD 4. Assets (RAB)'!BX60</f>
        <v>203619.49746272762</v>
      </c>
      <c r="AS121" s="1">
        <f>'[2]SD 4. Assets (RAB)'!BY36+'[2]SD 4. Assets (RAB)'!BY60</f>
        <v>218643.69817190125</v>
      </c>
      <c r="AT121" s="1">
        <f>'[2]SD 4. Assets (RAB)'!BZ36+'[2]SD 4. Assets (RAB)'!BZ60</f>
        <v>236906.01078015863</v>
      </c>
      <c r="AU121" s="1">
        <f>'[2]SD 4. Assets (RAB)'!CA36+'[2]SD 4. Assets (RAB)'!CA60</f>
        <v>251888.20290183081</v>
      </c>
      <c r="AV121" s="1">
        <f>'[2]SD 4. Assets (RAB)'!CB36+'[2]SD 4. Assets (RAB)'!CB60</f>
        <v>273227.04410552263</v>
      </c>
      <c r="AW121" s="1">
        <f>'[2]SD 4. Assets (RAB)'!CC36+'[2]SD 4. Assets (RAB)'!CC60</f>
        <v>291382.31541613367</v>
      </c>
      <c r="AX121" s="1">
        <f>'[2]SD 4. Assets (RAB)'!CD36+'[2]SD 4. Assets (RAB)'!CD60</f>
        <v>318160.96187732904</v>
      </c>
      <c r="AY121" s="1">
        <f>'[2]SD 4. Assets (RAB)'!CE36+'[2]SD 4. Assets (RAB)'!CE60</f>
        <v>354047.77326423774</v>
      </c>
      <c r="AZ121" s="1">
        <f>'[2]SD 4. Assets (RAB)'!CF36+'[2]SD 4. Assets (RAB)'!CF60</f>
        <v>388040.75501539552</v>
      </c>
      <c r="BA121" s="14"/>
      <c r="BC121" s="1">
        <f>'[2]SD 4. Assets (RAB)'!BX82+'[2]SD 4. Assets (RAB)'!BX90</f>
        <v>149409.82469719951</v>
      </c>
      <c r="BD121" s="1">
        <f>'[2]SD 4. Assets (RAB)'!BY82+'[2]SD 4. Assets (RAB)'!BY90</f>
        <v>165867.03732660241</v>
      </c>
      <c r="BE121" s="1">
        <f>'[2]SD 4. Assets (RAB)'!BZ82+'[2]SD 4. Assets (RAB)'!BZ90</f>
        <v>175438.51981177923</v>
      </c>
      <c r="BF121" s="1">
        <f>'[2]SD 4. Assets (RAB)'!CA82+'[2]SD 4. Assets (RAB)'!CA90</f>
        <v>179017.51604752941</v>
      </c>
      <c r="BG121" s="1">
        <f>'[2]SD 4. Assets (RAB)'!CB82+'[2]SD 4. Assets (RAB)'!CB90</f>
        <v>209972.66897880399</v>
      </c>
      <c r="BH121" s="1">
        <f>'[2]SD 4. Assets (RAB)'!CC82+'[2]SD 4. Assets (RAB)'!CC90</f>
        <v>212149.50349124527</v>
      </c>
      <c r="BI121" s="1">
        <f>'[2]SD 4. Assets (RAB)'!CD82+'[2]SD 4. Assets (RAB)'!CD90</f>
        <v>231975.42069771499</v>
      </c>
      <c r="BJ121" s="1">
        <f>'[2]SD 4. Assets (RAB)'!CE82+'[2]SD 4. Assets (RAB)'!CE90</f>
        <v>230105.69394638948</v>
      </c>
      <c r="BK121" s="1">
        <f>'[2]SD 4. Assets (RAB)'!CF82+'[2]SD 4. Assets (RAB)'!CF90</f>
        <v>223374.59531168418</v>
      </c>
    </row>
    <row r="122" spans="1:63" ht="14.45" x14ac:dyDescent="0.35">
      <c r="A122" s="21" t="s">
        <v>69</v>
      </c>
      <c r="B122" s="1">
        <f>'[2]SD 4. Assets (RAB)'!BX21</f>
        <v>16391.249147158254</v>
      </c>
      <c r="C122" s="1">
        <f>'[2]SD 4. Assets (RAB)'!BY21</f>
        <v>22907.705074126523</v>
      </c>
      <c r="D122" s="1">
        <f>'[2]SD 4. Assets (RAB)'!BZ21</f>
        <v>11737.88595243499</v>
      </c>
      <c r="E122" s="1">
        <f>'[2]SD 4. Assets (RAB)'!CA21</f>
        <v>33376.143703931353</v>
      </c>
      <c r="F122" s="1">
        <f>'[2]SD 4. Assets (RAB)'!CB21</f>
        <v>9196.6252483135086</v>
      </c>
      <c r="G122" s="1">
        <f>'[2]SD 4. Assets (RAB)'!CC21</f>
        <v>21607.667986548058</v>
      </c>
      <c r="H122" s="1">
        <f>'[2]SD 4. Assets (RAB)'!CD21</f>
        <v>29790.828656879512</v>
      </c>
      <c r="I122" s="1">
        <f>'[2]SD 4. Assets (RAB)'!CE21</f>
        <v>18874.077850566955</v>
      </c>
      <c r="J122" s="1">
        <f>'[2]SD 4. Assets (RAB)'!CF21</f>
        <v>22307.795991479477</v>
      </c>
      <c r="L122" s="1">
        <f>'[2]SD 4. Assets (RAB)'!BX45</f>
        <v>2801.8335081596765</v>
      </c>
      <c r="M122" s="1">
        <f>'[2]SD 4. Assets (RAB)'!BY45</f>
        <v>3915.7220475081735</v>
      </c>
      <c r="N122" s="1">
        <f>'[2]SD 4. Assets (RAB)'!BZ45</f>
        <v>2006.4121947771639</v>
      </c>
      <c r="O122" s="1">
        <f>'[2]SD 4. Assets (RAB)'!CA45</f>
        <v>5705.1416254654414</v>
      </c>
      <c r="P122" s="1">
        <f>'[2]SD 4. Assets (RAB)'!CB45</f>
        <v>1572.0225195392982</v>
      </c>
      <c r="Q122" s="1">
        <f>'[2]SD 4. Assets (RAB)'!CC45</f>
        <v>3693.5005779224252</v>
      </c>
      <c r="R122" s="1">
        <f>'[2]SD 4. Assets (RAB)'!CD45</f>
        <v>5092.2868182477432</v>
      </c>
      <c r="S122" s="1">
        <f>'[2]SD 4. Assets (RAB)'!CE45</f>
        <v>3226.2351259849524</v>
      </c>
      <c r="T122" s="1">
        <f>'[2]SD 4. Assets (RAB)'!CF45</f>
        <v>3813.1767591949128</v>
      </c>
      <c r="V122" s="1">
        <f>'[2]SD 4. Assets (RAB)'!BX29</f>
        <v>8348.1102321499693</v>
      </c>
      <c r="W122" s="1">
        <f>'[2]SD 4. Assets (RAB)'!BY29</f>
        <v>11666.959937433681</v>
      </c>
      <c r="X122" s="1">
        <f>'[2]SD 4. Assets (RAB)'!BZ29</f>
        <v>5978.1390023176036</v>
      </c>
      <c r="Y122" s="1">
        <f>'[2]SD 4. Assets (RAB)'!CA29</f>
        <v>16998.565775129024</v>
      </c>
      <c r="Z122" s="1">
        <f>'[2]SD 4. Assets (RAB)'!CB29</f>
        <v>4683.8676325046954</v>
      </c>
      <c r="AA122" s="1">
        <f>'[2]SD 4. Assets (RAB)'!CC29</f>
        <v>11004.847317733202</v>
      </c>
      <c r="AB122" s="1">
        <f>'[2]SD 4. Assets (RAB)'!CD29</f>
        <v>15172.554532113794</v>
      </c>
      <c r="AC122" s="1">
        <f>'[2]SD 4. Assets (RAB)'!CE29</f>
        <v>9612.6220163049438</v>
      </c>
      <c r="AD122" s="1">
        <f>'[2]SD 4. Assets (RAB)'!CF29</f>
        <v>11361.424519953081</v>
      </c>
      <c r="AE122" s="14"/>
      <c r="AG122" s="1">
        <f>'[2]SD 4. Assets (RAB)'!BX53</f>
        <v>75.381054165866743</v>
      </c>
      <c r="AH122" s="1">
        <f>'[2]SD 4. Assets (RAB)'!BY53</f>
        <v>105.34932032973262</v>
      </c>
      <c r="AI122" s="1">
        <f>'[2]SD 4. Assets (RAB)'!BZ53</f>
        <v>53.980889975470127</v>
      </c>
      <c r="AJ122" s="1">
        <f>'[2]SD 4. Assets (RAB)'!CA53</f>
        <v>153.49220024698286</v>
      </c>
      <c r="AK122" s="1">
        <f>'[2]SD 4. Assets (RAB)'!CB53</f>
        <v>42.293988686425834</v>
      </c>
      <c r="AL122" s="1">
        <f>'[2]SD 4. Assets (RAB)'!CC53</f>
        <v>99.370632236069085</v>
      </c>
      <c r="AM122" s="1">
        <f>'[2]SD 4. Assets (RAB)'!CD53</f>
        <v>137.00383957738936</v>
      </c>
      <c r="AN122" s="1">
        <f>'[2]SD 4. Assets (RAB)'!CE53</f>
        <v>86.799234885099338</v>
      </c>
      <c r="AO122" s="1">
        <v>86.799234885099338</v>
      </c>
      <c r="AP122" s="14"/>
      <c r="AR122" s="1">
        <f>'[2]SD 4. Assets (RAB)'!BX37+'[2]SD 4. Assets (RAB)'!BX61</f>
        <v>6161.8004734250453</v>
      </c>
      <c r="AS122" s="1">
        <f>'[2]SD 4. Assets (RAB)'!BY37+'[2]SD 4. Assets (RAB)'!BY61</f>
        <v>8611.4674179853882</v>
      </c>
      <c r="AT122" s="1">
        <f>'[2]SD 4. Assets (RAB)'!BZ37+'[2]SD 4. Assets (RAB)'!BZ61</f>
        <v>4412.507586785252</v>
      </c>
      <c r="AU122" s="1">
        <f>'[2]SD 4. Assets (RAB)'!CA37+'[2]SD 4. Assets (RAB)'!CA61</f>
        <v>12546.764205072268</v>
      </c>
      <c r="AV122" s="1">
        <f>'[2]SD 4. Assets (RAB)'!CB37+'[2]SD 4. Assets (RAB)'!CB61</f>
        <v>3457.1965382391472</v>
      </c>
      <c r="AW122" s="1">
        <f>'[2]SD 4. Assets (RAB)'!CC37+'[2]SD 4. Assets (RAB)'!CC61</f>
        <v>8122.757309939725</v>
      </c>
      <c r="AX122" s="1">
        <f>'[2]SD 4. Assets (RAB)'!CD37+'[2]SD 4. Assets (RAB)'!CD61</f>
        <v>11198.972114551087</v>
      </c>
      <c r="AY122" s="1">
        <f>'[2]SD 4. Assets (RAB)'!CE37+'[2]SD 4. Assets (RAB)'!CE61</f>
        <v>7095.1457567983589</v>
      </c>
      <c r="AZ122" s="1">
        <f>'[2]SD 4. Assets (RAB)'!CF37+'[2]SD 4. Assets (RAB)'!CF61</f>
        <v>8385.949518996742</v>
      </c>
      <c r="BA122" s="14"/>
      <c r="BC122" s="1">
        <f>'[2]SD 4. Assets (RAB)'!BX83+'[2]SD 4. Assets (RAB)'!BX91</f>
        <v>4521.3427006030115</v>
      </c>
      <c r="BD122" s="1">
        <f>'[2]SD 4. Assets (RAB)'!BY83+'[2]SD 4. Assets (RAB)'!BY91</f>
        <v>6532.8138866952559</v>
      </c>
      <c r="BE122" s="1">
        <f>'[2]SD 4. Assets (RAB)'!BZ83+'[2]SD 4. Assets (RAB)'!BZ91</f>
        <v>3267.6410241115118</v>
      </c>
      <c r="BF122" s="1">
        <f>'[2]SD 4. Assets (RAB)'!CA83+'[2]SD 4. Assets (RAB)'!CA91</f>
        <v>8917.013724939985</v>
      </c>
      <c r="BG122" s="1">
        <f>'[2]SD 4. Assets (RAB)'!CB83+'[2]SD 4. Assets (RAB)'!CB91</f>
        <v>2293.5967069671051</v>
      </c>
      <c r="BH122" s="1">
        <f>'[2]SD 4. Assets (RAB)'!CC83+'[2]SD 4. Assets (RAB)'!CC91</f>
        <v>5914.0134425199258</v>
      </c>
      <c r="BI122" s="1">
        <f>'[2]SD 4. Assets (RAB)'!CD83+'[2]SD 4. Assets (RAB)'!CD91</f>
        <v>8165.320636214994</v>
      </c>
      <c r="BJ122" s="1">
        <f>'[2]SD 4. Assets (RAB)'!CE83+'[2]SD 4. Assets (RAB)'!CE91</f>
        <v>4611.3365520318575</v>
      </c>
      <c r="BK122" s="1">
        <f>'[2]SD 4. Assets (RAB)'!CF83+'[2]SD 4. Assets (RAB)'!CF91</f>
        <v>4827.3488181306893</v>
      </c>
    </row>
    <row r="123" spans="1:63" ht="14.45" x14ac:dyDescent="0.35">
      <c r="A123" s="21" t="s">
        <v>70</v>
      </c>
      <c r="B123" s="1">
        <f>'[2]SD 4. Assets (RAB)'!BX22</f>
        <v>-29266.119961705215</v>
      </c>
      <c r="C123" s="1">
        <f>'[2]SD 4. Assets (RAB)'!BY22</f>
        <v>-30748.483789462913</v>
      </c>
      <c r="D123" s="1">
        <f>'[2]SD 4. Assets (RAB)'!BZ22</f>
        <v>-31612.515168047568</v>
      </c>
      <c r="E123" s="1">
        <f>'[2]SD 4. Assets (RAB)'!CA22</f>
        <v>-33430.304270718538</v>
      </c>
      <c r="F123" s="1">
        <f>'[2]SD 4. Assets (RAB)'!CB22</f>
        <v>-34232.056548603126</v>
      </c>
      <c r="G123" s="1">
        <f>'[2]SD 4. Assets (RAB)'!CC22</f>
        <v>-30560.180746408489</v>
      </c>
      <c r="H123" s="1">
        <f>'[2]SD 4. Assets (RAB)'!CD22</f>
        <v>-33038.817210052555</v>
      </c>
      <c r="I123" s="1">
        <f>'[2]SD 4. Assets (RAB)'!CE22</f>
        <v>-36292.149669938517</v>
      </c>
      <c r="J123" s="1">
        <f>'[2]SD 4. Assets (RAB)'!CF22</f>
        <v>-39346.254501726093</v>
      </c>
      <c r="L123" s="1">
        <f>'[2]SD 4. Assets (RAB)'!BX46</f>
        <v>-5002.5958867657482</v>
      </c>
      <c r="M123" s="1">
        <f>'[2]SD 4. Assets (RAB)'!BY46</f>
        <v>-5255.9833257953969</v>
      </c>
      <c r="N123" s="1">
        <f>'[2]SD 4. Assets (RAB)'!BZ46</f>
        <v>-5403.6762835977979</v>
      </c>
      <c r="O123" s="1">
        <f>'[2]SD 4. Assets (RAB)'!CA46</f>
        <v>-5714.3995465355729</v>
      </c>
      <c r="P123" s="1">
        <f>'[2]SD 4. Assets (RAB)'!CB46</f>
        <v>-5851.4468439839093</v>
      </c>
      <c r="Q123" s="1">
        <f>'[2]SD 4. Assets (RAB)'!CC46</f>
        <v>-5223.7957987203299</v>
      </c>
      <c r="R123" s="1">
        <f>'[2]SD 4. Assets (RAB)'!CD46</f>
        <v>-5647.4808172345147</v>
      </c>
      <c r="S123" s="1">
        <f>'[2]SD 4. Assets (RAB)'!CE46</f>
        <v>-6203.5882753944279</v>
      </c>
      <c r="T123" s="1">
        <f>'[2]SD 4. Assets (RAB)'!CF46</f>
        <v>-6725.6408156438301</v>
      </c>
      <c r="V123" s="1">
        <f>'[2]SD 4. Assets (RAB)'!BX30</f>
        <v>-14905.318887791835</v>
      </c>
      <c r="W123" s="1">
        <f>'[2]SD 4. Assets (RAB)'!BY30</f>
        <v>-15660.291039527961</v>
      </c>
      <c r="X123" s="1">
        <f>'[2]SD 4. Assets (RAB)'!BZ30</f>
        <v>-16100.344700338297</v>
      </c>
      <c r="Y123" s="1">
        <f>'[2]SD 4. Assets (RAB)'!CA30</f>
        <v>-17026.149907229992</v>
      </c>
      <c r="Z123" s="1">
        <f>'[2]SD 4. Assets (RAB)'!CB30</f>
        <v>-17434.484643318014</v>
      </c>
      <c r="AA123" s="1">
        <f>'[2]SD 4. Assets (RAB)'!CC30</f>
        <v>-15564.387759286496</v>
      </c>
      <c r="AB123" s="1">
        <f>'[2]SD 4. Assets (RAB)'!CD30</f>
        <v>-16826.764423697969</v>
      </c>
      <c r="AC123" s="1">
        <f>'[2]SD 4. Assets (RAB)'!CE30</f>
        <v>-18483.695982307596</v>
      </c>
      <c r="AD123" s="1">
        <f>'[2]SD 4. Assets (RAB)'!CF30</f>
        <v>-20039.160338160229</v>
      </c>
      <c r="AE123" s="14"/>
      <c r="AG123" s="1">
        <f>'[2]SD 4. Assets (RAB)'!BX54</f>
        <v>-134.59077793595296</v>
      </c>
      <c r="AH123" s="1">
        <f>'[2]SD 4. Assets (RAB)'!BY54</f>
        <v>-141.40796111647322</v>
      </c>
      <c r="AI123" s="1">
        <f>'[2]SD 4. Assets (RAB)'!BZ54</f>
        <v>-145.38152015186805</v>
      </c>
      <c r="AJ123" s="1">
        <f>'[2]SD 4. Assets (RAB)'!CA54</f>
        <v>-153.7412770917056</v>
      </c>
      <c r="AK123" s="1">
        <f>'[2]SD 4. Assets (RAB)'!CB54</f>
        <v>-157.42842328442291</v>
      </c>
      <c r="AL123" s="1">
        <f>'[2]SD 4. Assets (RAB)'!CC54</f>
        <v>-140.54198185152234</v>
      </c>
      <c r="AM123" s="1">
        <f>'[2]SD 4. Assets (RAB)'!CD54</f>
        <v>-151.9408830484966</v>
      </c>
      <c r="AN123" s="1">
        <f>'[2]SD 4. Assets (RAB)'!CE54</f>
        <v>-166.9025023965103</v>
      </c>
      <c r="AO123" s="1">
        <v>-166.9025023965103</v>
      </c>
      <c r="AP123" s="14"/>
      <c r="AR123" s="1">
        <f>'[2]SD 4. Assets (RAB)'!BX38+'[2]SD 4. Assets (RAB)'!BX62</f>
        <v>-11001.723554828244</v>
      </c>
      <c r="AS123" s="1">
        <f>'[2]SD 4. Assets (RAB)'!BY38+'[2]SD 4. Assets (RAB)'!BY62</f>
        <v>-11558.973954334808</v>
      </c>
      <c r="AT123" s="1">
        <f>'[2]SD 4. Assets (RAB)'!BZ38+'[2]SD 4. Assets (RAB)'!BZ62</f>
        <v>-11883.780740554637</v>
      </c>
      <c r="AU123" s="1">
        <f>'[2]SD 4. Assets (RAB)'!CA38+'[2]SD 4. Assets (RAB)'!CA62</f>
        <v>-12567.124252258061</v>
      </c>
      <c r="AV123" s="1">
        <f>'[2]SD 4. Assets (RAB)'!CB38+'[2]SD 4. Assets (RAB)'!CB62</f>
        <v>-12868.519070986404</v>
      </c>
      <c r="AW123" s="1">
        <f>'[2]SD 4. Assets (RAB)'!CC38+'[2]SD 4. Assets (RAB)'!CC62</f>
        <v>-11488.187050333576</v>
      </c>
      <c r="AX123" s="1">
        <f>'[2]SD 4. Assets (RAB)'!CD38+'[2]SD 4. Assets (RAB)'!CD62</f>
        <v>-12419.956386399001</v>
      </c>
      <c r="AY123" s="1">
        <f>'[2]SD 4. Assets (RAB)'!CE38+'[2]SD 4. Assets (RAB)'!CE62</f>
        <v>-13642.949540341135</v>
      </c>
      <c r="AZ123" s="1">
        <f>'[2]SD 4. Assets (RAB)'!CF38+'[2]SD 4. Assets (RAB)'!CF62</f>
        <v>-14791.049018876669</v>
      </c>
      <c r="BA123" s="14"/>
      <c r="BC123" s="1">
        <f>'[2]SD 4. Assets (RAB)'!BX84+'[2]SD 4. Assets (RAB)'!BX92</f>
        <v>-17351.238240309405</v>
      </c>
      <c r="BD123" s="1">
        <f>'[2]SD 4. Assets (RAB)'!BY84+'[2]SD 4. Assets (RAB)'!BY92</f>
        <v>-18628.787659819362</v>
      </c>
      <c r="BE123" s="1">
        <f>'[2]SD 4. Assets (RAB)'!BZ84+'[2]SD 4. Assets (RAB)'!BZ92</f>
        <v>-20317.256120409813</v>
      </c>
      <c r="BF123" s="1">
        <f>'[2]SD 4. Assets (RAB)'!CA84+'[2]SD 4. Assets (RAB)'!CA92</f>
        <v>-23822.706862109168</v>
      </c>
      <c r="BG123" s="1">
        <f>'[2]SD 4. Assets (RAB)'!CB84+'[2]SD 4. Assets (RAB)'!CB92</f>
        <v>-26564.597568595404</v>
      </c>
      <c r="BH123" s="1">
        <f>'[2]SD 4. Assets (RAB)'!CC84+'[2]SD 4. Assets (RAB)'!CC92</f>
        <v>-28601.264898693138</v>
      </c>
      <c r="BI123" s="1">
        <f>'[2]SD 4. Assets (RAB)'!CD84+'[2]SD 4. Assets (RAB)'!CD92</f>
        <v>-33966.527566406861</v>
      </c>
      <c r="BJ123" s="1">
        <f>'[2]SD 4. Assets (RAB)'!CE84+'[2]SD 4. Assets (RAB)'!CE92</f>
        <v>-38279.625043839522</v>
      </c>
      <c r="BK123" s="1">
        <f>'[2]SD 4. Assets (RAB)'!CF84+'[2]SD 4. Assets (RAB)'!CF92</f>
        <v>-42319.877388572102</v>
      </c>
    </row>
    <row r="124" spans="1:63" ht="14.45" x14ac:dyDescent="0.35">
      <c r="A124" s="21" t="s">
        <v>71</v>
      </c>
      <c r="B124" s="1">
        <f>'[2]SD 4. Assets (RAB)'!BX23</f>
        <v>-12874.870814546961</v>
      </c>
      <c r="C124" s="1">
        <f>'[2]SD 4. Assets (RAB)'!BY23</f>
        <v>-7840.7787153363897</v>
      </c>
      <c r="D124" s="1">
        <f>'[2]SD 4. Assets (RAB)'!BZ23</f>
        <v>-19874.629215612578</v>
      </c>
      <c r="E124" s="1">
        <f>'[2]SD 4. Assets (RAB)'!CA23</f>
        <v>-54.160566787184507</v>
      </c>
      <c r="F124" s="1">
        <f>'[2]SD 4. Assets (RAB)'!CB23</f>
        <v>-25035.431300289616</v>
      </c>
      <c r="G124" s="1">
        <f>'[2]SD 4. Assets (RAB)'!CC23</f>
        <v>-8952.5127598604304</v>
      </c>
      <c r="H124" s="1">
        <f>'[2]SD 4. Assets (RAB)'!CD23</f>
        <v>-3247.9885531730433</v>
      </c>
      <c r="I124" s="1">
        <f>'[2]SD 4. Assets (RAB)'!CE23</f>
        <v>-17418.071819371562</v>
      </c>
      <c r="J124" s="1">
        <f>'[2]SD 4. Assets (RAB)'!CF23</f>
        <v>-17038.458510246615</v>
      </c>
      <c r="L124" s="1">
        <f>'[2]SD 4. Assets (RAB)'!BX47</f>
        <v>-2200.7623786060717</v>
      </c>
      <c r="M124" s="1">
        <f>'[2]SD 4. Assets (RAB)'!BY47</f>
        <v>-1340.2612782872234</v>
      </c>
      <c r="N124" s="1">
        <f>'[2]SD 4. Assets (RAB)'!BZ47</f>
        <v>-3397.2640888206342</v>
      </c>
      <c r="O124" s="1">
        <f>'[2]SD 4. Assets (RAB)'!CA47</f>
        <v>-9.2579210701314878</v>
      </c>
      <c r="P124" s="1">
        <f>'[2]SD 4. Assets (RAB)'!CB47</f>
        <v>-4279.4243244446116</v>
      </c>
      <c r="Q124" s="1">
        <f>'[2]SD 4. Assets (RAB)'!CC47</f>
        <v>-1530.2952207979047</v>
      </c>
      <c r="R124" s="1">
        <f>'[2]SD 4. Assets (RAB)'!CD47</f>
        <v>-555.19399898677148</v>
      </c>
      <c r="S124" s="1">
        <f>'[2]SD 4. Assets (RAB)'!CE47</f>
        <v>-2977.3531494094755</v>
      </c>
      <c r="T124" s="1">
        <f>'[2]SD 4. Assets (RAB)'!CF47</f>
        <v>-2912.4640564489173</v>
      </c>
      <c r="V124" s="1">
        <f>'[2]SD 4. Assets (RAB)'!BX31</f>
        <v>-6557.2086556418653</v>
      </c>
      <c r="W124" s="1">
        <f>'[2]SD 4. Assets (RAB)'!BY31</f>
        <v>-3993.3311020942801</v>
      </c>
      <c r="X124" s="1">
        <f>'[2]SD 4. Assets (RAB)'!BZ31</f>
        <v>-10122.205698020694</v>
      </c>
      <c r="Y124" s="1">
        <f>'[2]SD 4. Assets (RAB)'!CA31</f>
        <v>-27.584132100968418</v>
      </c>
      <c r="Z124" s="1">
        <f>'[2]SD 4. Assets (RAB)'!CB31</f>
        <v>-12750.617010813319</v>
      </c>
      <c r="AA124" s="1">
        <f>'[2]SD 4. Assets (RAB)'!CC31</f>
        <v>-4559.5404415532939</v>
      </c>
      <c r="AB124" s="1">
        <f>'[2]SD 4. Assets (RAB)'!CD31</f>
        <v>-1654.2098915841743</v>
      </c>
      <c r="AC124" s="1">
        <f>'[2]SD 4. Assets (RAB)'!CE31</f>
        <v>-8871.073966002652</v>
      </c>
      <c r="AD124" s="1">
        <f>'[2]SD 4. Assets (RAB)'!CF31</f>
        <v>-8677.7358182071475</v>
      </c>
      <c r="AE124" s="14"/>
      <c r="AG124" s="1">
        <f>'[2]SD 4. Assets (RAB)'!BX55</f>
        <v>-59.209723770086214</v>
      </c>
      <c r="AH124" s="1">
        <f>'[2]SD 4. Assets (RAB)'!BY55</f>
        <v>-36.058640786740597</v>
      </c>
      <c r="AI124" s="1">
        <f>'[2]SD 4. Assets (RAB)'!BZ55</f>
        <v>-91.400630176397925</v>
      </c>
      <c r="AJ124" s="1">
        <f>'[2]SD 4. Assets (RAB)'!CA55</f>
        <v>-0.24907684472273672</v>
      </c>
      <c r="AK124" s="1">
        <f>'[2]SD 4. Assets (RAB)'!CB55</f>
        <v>-115.13443459799707</v>
      </c>
      <c r="AL124" s="1">
        <f>'[2]SD 4. Assets (RAB)'!CC55</f>
        <v>-41.171349615453252</v>
      </c>
      <c r="AM124" s="1">
        <f>'[2]SD 4. Assets (RAB)'!CD55</f>
        <v>-14.937043471107245</v>
      </c>
      <c r="AN124" s="1">
        <f>'[2]SD 4. Assets (RAB)'!CE55</f>
        <v>-80.103267511410962</v>
      </c>
      <c r="AO124" s="1">
        <v>-80.103267511410962</v>
      </c>
      <c r="AP124" s="14"/>
      <c r="AR124" s="1">
        <f>'[2]SD 4. Assets (RAB)'!BX39+'[2]SD 4. Assets (RAB)'!BX63</f>
        <v>-4839.923081403198</v>
      </c>
      <c r="AS124" s="1">
        <f>'[2]SD 4. Assets (RAB)'!BY39+'[2]SD 4. Assets (RAB)'!BY63</f>
        <v>-2947.5065363494191</v>
      </c>
      <c r="AT124" s="1">
        <f>'[2]SD 4. Assets (RAB)'!BZ39+'[2]SD 4. Assets (RAB)'!BZ63</f>
        <v>-7471.2731537693853</v>
      </c>
      <c r="AU124" s="1">
        <f>'[2]SD 4. Assets (RAB)'!CA39+'[2]SD 4. Assets (RAB)'!CA63</f>
        <v>-20.360047185793519</v>
      </c>
      <c r="AV124" s="1">
        <f>'[2]SD 4. Assets (RAB)'!CB39+'[2]SD 4. Assets (RAB)'!CB63</f>
        <v>-9411.3225327472574</v>
      </c>
      <c r="AW124" s="1">
        <f>'[2]SD 4. Assets (RAB)'!CC39+'[2]SD 4. Assets (RAB)'!CC63</f>
        <v>-3365.4297403938513</v>
      </c>
      <c r="AX124" s="1">
        <f>'[2]SD 4. Assets (RAB)'!CD39+'[2]SD 4. Assets (RAB)'!CD63</f>
        <v>-1220.9842718479154</v>
      </c>
      <c r="AY124" s="1">
        <f>'[2]SD 4. Assets (RAB)'!CE39+'[2]SD 4. Assets (RAB)'!CE63</f>
        <v>-6547.8037835427749</v>
      </c>
      <c r="AZ124" s="1">
        <f>'[2]SD 4. Assets (RAB)'!CF39+'[2]SD 4. Assets (RAB)'!CF63</f>
        <v>-6405.099499879927</v>
      </c>
      <c r="BA124" s="14"/>
      <c r="BC124" s="1">
        <f>'[2]SD 4. Assets (RAB)'!BX85+'[2]SD 4. Assets (RAB)'!BX93</f>
        <v>-12829.895539706395</v>
      </c>
      <c r="BD124" s="1">
        <f>'[2]SD 4. Assets (RAB)'!BY85+'[2]SD 4. Assets (RAB)'!BY93</f>
        <v>-12095.973773124104</v>
      </c>
      <c r="BE124" s="1">
        <f>'[2]SD 4. Assets (RAB)'!BZ85+'[2]SD 4. Assets (RAB)'!BZ93</f>
        <v>-17049.615096298301</v>
      </c>
      <c r="BF124" s="1">
        <f>'[2]SD 4. Assets (RAB)'!CA85+'[2]SD 4. Assets (RAB)'!CA93</f>
        <v>-14905.693137169186</v>
      </c>
      <c r="BG124" s="1">
        <f>'[2]SD 4. Assets (RAB)'!CB85+'[2]SD 4. Assets (RAB)'!CB93</f>
        <v>-24271.000861628301</v>
      </c>
      <c r="BH124" s="1">
        <f>'[2]SD 4. Assets (RAB)'!CC85+'[2]SD 4. Assets (RAB)'!CC93</f>
        <v>-22687.251456173217</v>
      </c>
      <c r="BI124" s="1">
        <f>'[2]SD 4. Assets (RAB)'!CD85+'[2]SD 4. Assets (RAB)'!CD93</f>
        <v>-25801.206930191864</v>
      </c>
      <c r="BJ124" s="1">
        <f>'[2]SD 4. Assets (RAB)'!CE85+'[2]SD 4. Assets (RAB)'!CE93</f>
        <v>-33668.288491807667</v>
      </c>
      <c r="BK124" s="1">
        <f>'[2]SD 4. Assets (RAB)'!CF85+'[2]SD 4. Assets (RAB)'!CF93</f>
        <v>-37492.528570441413</v>
      </c>
    </row>
    <row r="125" spans="1:63" ht="14.45" x14ac:dyDescent="0.35">
      <c r="A125" s="21" t="s">
        <v>72</v>
      </c>
      <c r="B125" s="1">
        <f>'[2]SD 4. Assets (RAB)'!BX24</f>
        <v>54920.103641046175</v>
      </c>
      <c r="C125" s="1">
        <f>'[2]SD 4. Assets (RAB)'!BY24</f>
        <v>58270.288729296917</v>
      </c>
      <c r="D125" s="1">
        <f>'[2]SD 4. Assets (RAB)'!BZ24</f>
        <v>61107.211891623105</v>
      </c>
      <c r="E125" s="1">
        <f>'[2]SD 4. Assets (RAB)'!CA24</f>
        <v>59557.76099605552</v>
      </c>
      <c r="F125" s="1">
        <f>'[2]SD 4. Assets (RAB)'!CB24</f>
        <v>73330.986579940814</v>
      </c>
      <c r="G125" s="1">
        <f>'[2]SD 4. Assets (RAB)'!CC24</f>
        <v>80187.44934409199</v>
      </c>
      <c r="H125" s="1">
        <f>'[2]SD 4. Assets (RAB)'!CD24</f>
        <v>98711.914896917166</v>
      </c>
      <c r="I125" s="1">
        <f>'[2]SD 4. Assets (RAB)'!CE24</f>
        <v>110005.71224617113</v>
      </c>
      <c r="J125" s="1">
        <f>'[2]SD 4. Assets (RAB)'!CF24</f>
        <v>117711.80220871999</v>
      </c>
      <c r="L125" s="1">
        <f>'[2]SD 4. Assets (RAB)'!BX48</f>
        <v>9387.7522860887639</v>
      </c>
      <c r="M125" s="1">
        <f>'[2]SD 4. Assets (RAB)'!BY48</f>
        <v>9960.4152207147781</v>
      </c>
      <c r="N125" s="1">
        <f>'[2]SD 4. Assets (RAB)'!BZ48</f>
        <v>10445.343874102849</v>
      </c>
      <c r="O125" s="1">
        <f>'[2]SD 4. Assets (RAB)'!CA48</f>
        <v>10180.488926229524</v>
      </c>
      <c r="P125" s="1">
        <f>'[2]SD 4. Assets (RAB)'!CB48</f>
        <v>12534.811321668332</v>
      </c>
      <c r="Q125" s="1">
        <f>'[2]SD 4. Assets (RAB)'!CC48</f>
        <v>13706.818832967645</v>
      </c>
      <c r="R125" s="1">
        <f>'[2]SD 4. Assets (RAB)'!CD48</f>
        <v>16873.293080334788</v>
      </c>
      <c r="S125" s="1">
        <f>'[2]SD 4. Assets (RAB)'!CE48</f>
        <v>18803.795116111032</v>
      </c>
      <c r="T125" s="1">
        <f>'[2]SD 4. Assets (RAB)'!CF48</f>
        <v>20121.03341077179</v>
      </c>
      <c r="V125" s="1">
        <f>'[2]SD 4. Assets (RAB)'!BX32</f>
        <v>27970.96640044915</v>
      </c>
      <c r="W125" s="1">
        <f>'[2]SD 4. Assets (RAB)'!BY32</f>
        <v>29677.22528064383</v>
      </c>
      <c r="X125" s="1">
        <f>'[2]SD 4. Assets (RAB)'!BZ32</f>
        <v>31122.078388946702</v>
      </c>
      <c r="Y125" s="1">
        <f>'[2]SD 4. Assets (RAB)'!CA32</f>
        <v>30332.938601040769</v>
      </c>
      <c r="Z125" s="1">
        <f>'[2]SD 4. Assets (RAB)'!CB32</f>
        <v>37347.68191890906</v>
      </c>
      <c r="AA125" s="1">
        <f>'[2]SD 4. Assets (RAB)'!CC32</f>
        <v>40839.698082160969</v>
      </c>
      <c r="AB125" s="1">
        <f>'[2]SD 4. Assets (RAB)'!CD32</f>
        <v>50274.261551868221</v>
      </c>
      <c r="AC125" s="1">
        <f>'[2]SD 4. Assets (RAB)'!CE32</f>
        <v>56026.224954088917</v>
      </c>
      <c r="AD125" s="1">
        <f>'[2]SD 4. Assets (RAB)'!CF32</f>
        <v>59950.958687843136</v>
      </c>
      <c r="AE125" s="14"/>
      <c r="AG125" s="1">
        <f>'[2]SD 4. Assets (RAB)'!BX56</f>
        <v>252.5698481057166</v>
      </c>
      <c r="AH125" s="1">
        <f>'[2]SD 4. Assets (RAB)'!BY56</f>
        <v>267.97687909742666</v>
      </c>
      <c r="AI125" s="1">
        <f>'[2]SD 4. Assets (RAB)'!BZ56</f>
        <v>281.02349053282097</v>
      </c>
      <c r="AJ125" s="1">
        <f>'[2]SD 4. Assets (RAB)'!CA56</f>
        <v>273.89778334372721</v>
      </c>
      <c r="AK125" s="1">
        <f>'[2]SD 4. Assets (RAB)'!CB56</f>
        <v>337.23891460568228</v>
      </c>
      <c r="AL125" s="1">
        <f>'[2]SD 4. Assets (RAB)'!CC56</f>
        <v>368.77082449067927</v>
      </c>
      <c r="AM125" s="1">
        <f>'[2]SD 4. Assets (RAB)'!CD56</f>
        <v>453.96224148975159</v>
      </c>
      <c r="AN125" s="1">
        <f>'[2]SD 4. Assets (RAB)'!CE56</f>
        <v>505.9008303110943</v>
      </c>
      <c r="AO125" s="1">
        <v>505.9008303110943</v>
      </c>
      <c r="AP125" s="14"/>
      <c r="AR125" s="1">
        <f>'[2]SD 4. Assets (RAB)'!BX40+'[2]SD 4. Assets (RAB)'!BX64</f>
        <v>20645.572376930177</v>
      </c>
      <c r="AS125" s="1">
        <f>'[2]SD 4. Assets (RAB)'!BY40+'[2]SD 4. Assets (RAB)'!BY64</f>
        <v>21904.974383300374</v>
      </c>
      <c r="AT125" s="1">
        <f>'[2]SD 4. Assets (RAB)'!BZ40+'[2]SD 4. Assets (RAB)'!BZ64</f>
        <v>22971.430900906456</v>
      </c>
      <c r="AU125" s="1">
        <f>'[2]SD 4. Assets (RAB)'!CA40+'[2]SD 4. Assets (RAB)'!CA64</f>
        <v>22388.961122298249</v>
      </c>
      <c r="AV125" s="1">
        <f>'[2]SD 4. Assets (RAB)'!CB40+'[2]SD 4. Assets (RAB)'!CB64</f>
        <v>27566.593843358314</v>
      </c>
      <c r="AW125" s="1">
        <f>'[2]SD 4. Assets (RAB)'!CC40+'[2]SD 4. Assets (RAB)'!CC64</f>
        <v>30144.076201589225</v>
      </c>
      <c r="AX125" s="1">
        <f>'[2]SD 4. Assets (RAB)'!CD40+'[2]SD 4. Assets (RAB)'!CD64</f>
        <v>37107.7956587566</v>
      </c>
      <c r="AY125" s="1">
        <f>'[2]SD 4. Assets (RAB)'!CE40+'[2]SD 4. Assets (RAB)'!CE64</f>
        <v>41353.361401100556</v>
      </c>
      <c r="AZ125" s="1">
        <f>'[2]SD 4. Assets (RAB)'!CF40+'[2]SD 4. Assets (RAB)'!CF64</f>
        <v>44250.235724295235</v>
      </c>
      <c r="BA125" s="14"/>
      <c r="BC125" s="1">
        <f>'[2]SD 4. Assets (RAB)'!BX86+'[2]SD 4. Assets (RAB)'!BX94</f>
        <v>29287.108169109284</v>
      </c>
      <c r="BD125" s="1">
        <f>'[2]SD 4. Assets (RAB)'!BY86+'[2]SD 4. Assets (RAB)'!BY94</f>
        <v>21667.456258300932</v>
      </c>
      <c r="BE125" s="1">
        <f>'[2]SD 4. Assets (RAB)'!BZ86+'[2]SD 4. Assets (RAB)'!BZ94</f>
        <v>20628.611332048513</v>
      </c>
      <c r="BF125" s="1">
        <f>'[2]SD 4. Assets (RAB)'!CA86+'[2]SD 4. Assets (RAB)'!CA94</f>
        <v>17737.666746750961</v>
      </c>
      <c r="BG125" s="1">
        <f>'[2]SD 4. Assets (RAB)'!CB86+'[2]SD 4. Assets (RAB)'!CB94</f>
        <v>30561.210774069583</v>
      </c>
      <c r="BH125" s="1">
        <f>'[2]SD 4. Assets (RAB)'!CC86+'[2]SD 4. Assets (RAB)'!CC94</f>
        <v>45273.100922642901</v>
      </c>
      <c r="BI125" s="1">
        <f>'[2]SD 4. Assets (RAB)'!CD86+'[2]SD 4. Assets (RAB)'!CD94</f>
        <v>25791.934518866336</v>
      </c>
      <c r="BJ125" s="1">
        <f>'[2]SD 4. Assets (RAB)'!CE86+'[2]SD 4. Assets (RAB)'!CE94</f>
        <v>28386.454905210845</v>
      </c>
      <c r="BK125" s="1">
        <f>'[2]SD 4. Assets (RAB)'!CF86+'[2]SD 4. Assets (RAB)'!CF94</f>
        <v>53808.348512575431</v>
      </c>
    </row>
    <row r="126" spans="1:63" ht="14.45" x14ac:dyDescent="0.35">
      <c r="A126" s="21" t="s">
        <v>73</v>
      </c>
      <c r="B126" s="1">
        <f>'[2]SD 4. Assets (RAB)'!BX25</f>
        <v>-2078.7622919396827</v>
      </c>
      <c r="C126" s="1">
        <f>'[2]SD 4. Assets (RAB)'!BY25</f>
        <v>-1849.2099448077674</v>
      </c>
      <c r="D126" s="1">
        <f>'[2]SD 4. Assets (RAB)'!BZ25</f>
        <v>-1377.8608465619398</v>
      </c>
      <c r="E126" s="1">
        <f>'[2]SD 4. Assets (RAB)'!CA25</f>
        <v>-400.23748210201063</v>
      </c>
      <c r="F126" s="1">
        <f>'[2]SD 4. Assets (RAB)'!CB25</f>
        <v>0</v>
      </c>
      <c r="G126" s="1">
        <f>'[2]SD 4. Assets (RAB)'!CC25</f>
        <v>0</v>
      </c>
      <c r="H126" s="1">
        <f>'[2]SD 4. Assets (RAB)'!CD25</f>
        <v>0</v>
      </c>
      <c r="I126" s="1">
        <f>'[2]SD 4. Assets (RAB)'!CE25</f>
        <v>0</v>
      </c>
      <c r="J126" s="1">
        <f>'[2]SD 4. Assets (RAB)'!CF25</f>
        <v>0</v>
      </c>
      <c r="L126" s="1">
        <f>'[2]SD 4. Assets (RAB)'!BX49</f>
        <v>-355.33264077467669</v>
      </c>
      <c r="M126" s="1">
        <f>'[2]SD 4. Assets (RAB)'!BY49</f>
        <v>-316.09417564632446</v>
      </c>
      <c r="N126" s="1">
        <f>'[2]SD 4. Assets (RAB)'!BZ49</f>
        <v>-235.52425167961047</v>
      </c>
      <c r="O126" s="1">
        <f>'[2]SD 4. Assets (RAB)'!CA49</f>
        <v>-68.414480098930625</v>
      </c>
      <c r="P126" s="1">
        <f>'[2]SD 4. Assets (RAB)'!CB49</f>
        <v>0</v>
      </c>
      <c r="Q126" s="1">
        <f>'[2]SD 4. Assets (RAB)'!CC49</f>
        <v>0</v>
      </c>
      <c r="R126" s="1">
        <f>'[2]SD 4. Assets (RAB)'!CD49</f>
        <v>0</v>
      </c>
      <c r="S126" s="1">
        <f>'[2]SD 4. Assets (RAB)'!CE49</f>
        <v>0</v>
      </c>
      <c r="T126" s="1">
        <f>'[2]SD 4. Assets (RAB)'!CF49</f>
        <v>0</v>
      </c>
      <c r="V126" s="1">
        <f>'[2]SD 4. Assets (RAB)'!BX33</f>
        <v>-1058.7196011572917</v>
      </c>
      <c r="W126" s="1">
        <f>'[2]SD 4. Assets (RAB)'!BY33</f>
        <v>-941.80793196713614</v>
      </c>
      <c r="X126" s="1">
        <f>'[2]SD 4. Assets (RAB)'!BZ33</f>
        <v>-701.74848349838771</v>
      </c>
      <c r="Y126" s="1">
        <f>'[2]SD 4. Assets (RAB)'!CA33</f>
        <v>-203.84209828236317</v>
      </c>
      <c r="Z126" s="1">
        <f>'[2]SD 4. Assets (RAB)'!CB33</f>
        <v>0</v>
      </c>
      <c r="AA126" s="1">
        <f>'[2]SD 4. Assets (RAB)'!CC33</f>
        <v>0</v>
      </c>
      <c r="AB126" s="1">
        <f>'[2]SD 4. Assets (RAB)'!CD33</f>
        <v>0</v>
      </c>
      <c r="AC126" s="1">
        <f>'[2]SD 4. Assets (RAB)'!CE33</f>
        <v>0</v>
      </c>
      <c r="AD126" s="1">
        <f>'[2]SD 4. Assets (RAB)'!CF33</f>
        <v>0</v>
      </c>
      <c r="AE126" s="14"/>
      <c r="AG126" s="1">
        <f>'[2]SD 4. Assets (RAB)'!BX57</f>
        <v>-9.5599360073074973</v>
      </c>
      <c r="AH126" s="1">
        <f>'[2]SD 4. Assets (RAB)'!BY57</f>
        <v>-8.5042569826217704</v>
      </c>
      <c r="AI126" s="1">
        <f>'[2]SD 4. Assets (RAB)'!BZ57</f>
        <v>-6.3365886379513405</v>
      </c>
      <c r="AJ126" s="1">
        <f>'[2]SD 4. Assets (RAB)'!CA57</f>
        <v>-1.8406360031915201</v>
      </c>
      <c r="AK126" s="1">
        <f>'[2]SD 4. Assets (RAB)'!CB57</f>
        <v>0</v>
      </c>
      <c r="AL126" s="1">
        <f>'[2]SD 4. Assets (RAB)'!CC57</f>
        <v>0</v>
      </c>
      <c r="AM126" s="1">
        <f>'[2]SD 4. Assets (RAB)'!CD57</f>
        <v>0</v>
      </c>
      <c r="AN126" s="1">
        <f>'[2]SD 4. Assets (RAB)'!CE57</f>
        <v>0</v>
      </c>
      <c r="AO126" s="1">
        <v>0</v>
      </c>
      <c r="AP126" s="14"/>
      <c r="AR126" s="1">
        <f>'[2]SD 4. Assets (RAB)'!BX41+'[2]SD 4. Assets (RAB)'!BX65</f>
        <v>-781.44858635333139</v>
      </c>
      <c r="AS126" s="1">
        <f>'[2]SD 4. Assets (RAB)'!BY41+'[2]SD 4. Assets (RAB)'!BY65</f>
        <v>-695.15523869358378</v>
      </c>
      <c r="AT126" s="1">
        <f>'[2]SD 4. Assets (RAB)'!BZ41+'[2]SD 4. Assets (RAB)'!BZ65</f>
        <v>-517.96562546492191</v>
      </c>
      <c r="AU126" s="1">
        <f>'[2]SD 4. Assets (RAB)'!CA41+'[2]SD 4. Assets (RAB)'!CA65</f>
        <v>-150.45732540318187</v>
      </c>
      <c r="AV126" s="1">
        <f>'[2]SD 4. Assets (RAB)'!CB41+'[2]SD 4. Assets (RAB)'!CB65</f>
        <v>0</v>
      </c>
      <c r="AW126" s="1">
        <f>'[2]SD 4. Assets (RAB)'!CC41+'[2]SD 4. Assets (RAB)'!CC65</f>
        <v>0</v>
      </c>
      <c r="AX126" s="1">
        <f>'[2]SD 4. Assets (RAB)'!CD41+'[2]SD 4. Assets (RAB)'!CD65</f>
        <v>0</v>
      </c>
      <c r="AY126" s="1">
        <f>'[2]SD 4. Assets (RAB)'!CE41+'[2]SD 4. Assets (RAB)'!CE65</f>
        <v>0</v>
      </c>
      <c r="AZ126" s="1">
        <f>'[2]SD 4. Assets (RAB)'!CF41+'[2]SD 4. Assets (RAB)'!CF65</f>
        <v>0</v>
      </c>
      <c r="BA126" s="14"/>
      <c r="BC126" s="1">
        <f>'[2]SD 4. Assets (RAB)'!BX87+'[2]SD 4. Assets (RAB)'!BX95</f>
        <v>0</v>
      </c>
      <c r="BD126" s="1">
        <f>'[2]SD 4. Assets (RAB)'!BY87+'[2]SD 4. Assets (RAB)'!BY95</f>
        <v>0</v>
      </c>
      <c r="BE126" s="1">
        <f>'[2]SD 4. Assets (RAB)'!BZ87+'[2]SD 4. Assets (RAB)'!BZ95</f>
        <v>0</v>
      </c>
      <c r="BF126" s="1">
        <f>'[2]SD 4. Assets (RAB)'!CA87+'[2]SD 4. Assets (RAB)'!CA95</f>
        <v>0</v>
      </c>
      <c r="BG126" s="1">
        <f>'[2]SD 4. Assets (RAB)'!CB87+'[2]SD 4. Assets (RAB)'!CB95</f>
        <v>-4113.3753999999999</v>
      </c>
      <c r="BH126" s="1">
        <f>'[2]SD 4. Assets (RAB)'!CC87+'[2]SD 4. Assets (RAB)'!CC95</f>
        <v>-2759.9322599999996</v>
      </c>
      <c r="BI126" s="1">
        <f>'[2]SD 4. Assets (RAB)'!CD87+'[2]SD 4. Assets (RAB)'!CD95</f>
        <v>-1860.45434</v>
      </c>
      <c r="BJ126" s="1">
        <f>'[2]SD 4. Assets (RAB)'!CE87+'[2]SD 4. Assets (RAB)'!CE95</f>
        <v>-1447.2307000000001</v>
      </c>
      <c r="BK126" s="1">
        <f>'[2]SD 4. Assets (RAB)'!CF87+'[2]SD 4. Assets (RAB)'!CF95</f>
        <v>-1474.1047100000003</v>
      </c>
    </row>
    <row r="127" spans="1:63" ht="14.45" x14ac:dyDescent="0.35">
      <c r="A127" s="21" t="s">
        <v>74</v>
      </c>
      <c r="B127" s="1">
        <f>'[2]SD 4. Assets (RAB)'!BX26</f>
        <v>581622.74917019834</v>
      </c>
      <c r="C127" s="1">
        <f>'[2]SD 4. Assets (RAB)'!BY26</f>
        <v>630203.04923935118</v>
      </c>
      <c r="D127" s="1">
        <f>'[2]SD 4. Assets (RAB)'!BZ26</f>
        <v>670057.77106879978</v>
      </c>
      <c r="E127" s="1">
        <f>'[2]SD 4. Assets (RAB)'!CA26</f>
        <v>729161.13401596609</v>
      </c>
      <c r="F127" s="1">
        <f>'[2]SD 4. Assets (RAB)'!CB26</f>
        <v>775117.6218153144</v>
      </c>
      <c r="G127" s="1">
        <f>'[2]SD 4. Assets (RAB)'!CC26</f>
        <v>846352.55839954596</v>
      </c>
      <c r="H127" s="1">
        <f>'[2]SD 4. Assets (RAB)'!CD26</f>
        <v>941816.48474329012</v>
      </c>
      <c r="I127" s="1">
        <f>'[2]SD 4. Assets (RAB)'!CE26</f>
        <v>1034404.1251700897</v>
      </c>
      <c r="J127" s="1">
        <f>'[2]SD 4. Assets (RAB)'!CF26</f>
        <v>1132915.9036678437</v>
      </c>
      <c r="L127" s="1">
        <f>'[2]SD 4. Assets (RAB)'!BX50</f>
        <v>99419.519104530089</v>
      </c>
      <c r="M127" s="1">
        <f>'[2]SD 4. Assets (RAB)'!BY50</f>
        <v>107723.57887131131</v>
      </c>
      <c r="N127" s="1">
        <f>'[2]SD 4. Assets (RAB)'!BZ50</f>
        <v>114536.1344049139</v>
      </c>
      <c r="O127" s="1">
        <f>'[2]SD 4. Assets (RAB)'!CA50</f>
        <v>124638.95092997435</v>
      </c>
      <c r="P127" s="1">
        <f>'[2]SD 4. Assets (RAB)'!CB50</f>
        <v>132494.51009313122</v>
      </c>
      <c r="Q127" s="1">
        <f>'[2]SD 4. Assets (RAB)'!CC50</f>
        <v>144671.03370530091</v>
      </c>
      <c r="R127" s="1">
        <f>'[2]SD 4. Assets (RAB)'!CD50</f>
        <v>160989.13278664893</v>
      </c>
      <c r="S127" s="1">
        <f>'[2]SD 4. Assets (RAB)'!CE50</f>
        <v>176815.57475335049</v>
      </c>
      <c r="T127" s="1">
        <f>'[2]SD 4. Assets (RAB)'!CF50</f>
        <v>193654.65757525151</v>
      </c>
      <c r="V127" s="1">
        <f>'[2]SD 4. Assets (RAB)'!BX34</f>
        <v>296222.1353606059</v>
      </c>
      <c r="W127" s="1">
        <f>'[2]SD 4. Assets (RAB)'!BY34</f>
        <v>320964.22160718834</v>
      </c>
      <c r="X127" s="1">
        <f>'[2]SD 4. Assets (RAB)'!BZ34</f>
        <v>341262.3458146159</v>
      </c>
      <c r="Y127" s="1">
        <f>'[2]SD 4. Assets (RAB)'!CA34</f>
        <v>371363.8581852733</v>
      </c>
      <c r="Z127" s="1">
        <f>'[2]SD 4. Assets (RAB)'!CB34</f>
        <v>394769.62931272446</v>
      </c>
      <c r="AA127" s="1">
        <f>'[2]SD 4. Assets (RAB)'!CC34</f>
        <v>431049.78695333214</v>
      </c>
      <c r="AB127" s="1">
        <f>'[2]SD 4. Assets (RAB)'!CD34</f>
        <v>479669.83861361619</v>
      </c>
      <c r="AC127" s="1">
        <f>'[2]SD 4. Assets (RAB)'!CE34</f>
        <v>526824.98960170243</v>
      </c>
      <c r="AD127" s="1">
        <f>'[2]SD 4. Assets (RAB)'!CF34</f>
        <v>576997.32111110247</v>
      </c>
      <c r="AE127" s="14"/>
      <c r="AG127" s="1">
        <f>'[2]SD 4. Assets (RAB)'!BX58</f>
        <v>2674.8013873549198</v>
      </c>
      <c r="AH127" s="1">
        <f>'[2]SD 4. Assets (RAB)'!BY58</f>
        <v>2898.2153686829843</v>
      </c>
      <c r="AI127" s="1">
        <f>'[2]SD 4. Assets (RAB)'!BZ58</f>
        <v>3081.5016404014559</v>
      </c>
      <c r="AJ127" s="1">
        <f>'[2]SD 4. Assets (RAB)'!CA58</f>
        <v>3353.3097108972684</v>
      </c>
      <c r="AK127" s="1">
        <f>'[2]SD 4. Assets (RAB)'!CB58</f>
        <v>3564.6571478725814</v>
      </c>
      <c r="AL127" s="1">
        <f>'[2]SD 4. Assets (RAB)'!CC58</f>
        <v>3892.2566227478078</v>
      </c>
      <c r="AM127" s="1">
        <f>'[2]SD 4. Assets (RAB)'!CD58</f>
        <v>4331.2818207664523</v>
      </c>
      <c r="AN127" s="1">
        <f>'[2]SD 4. Assets (RAB)'!CE58</f>
        <v>4757.0793835661352</v>
      </c>
      <c r="AO127" s="1">
        <v>4757.0793835661352</v>
      </c>
      <c r="AP127" s="14"/>
      <c r="AR127" s="1">
        <f>'[2]SD 4. Assets (RAB)'!BX42+'[2]SD 4. Assets (RAB)'!BX66</f>
        <v>218643.69817190123</v>
      </c>
      <c r="AS127" s="1">
        <f>'[2]SD 4. Assets (RAB)'!BY42+'[2]SD 4. Assets (RAB)'!BY66</f>
        <v>236906.01078015863</v>
      </c>
      <c r="AT127" s="1">
        <f>'[2]SD 4. Assets (RAB)'!BZ42+'[2]SD 4. Assets (RAB)'!BZ66</f>
        <v>251888.20290183078</v>
      </c>
      <c r="AU127" s="1">
        <f>'[2]SD 4. Assets (RAB)'!CA42+'[2]SD 4. Assets (RAB)'!CA66</f>
        <v>274106.34665154008</v>
      </c>
      <c r="AV127" s="1">
        <f>'[2]SD 4. Assets (RAB)'!CB42+'[2]SD 4. Assets (RAB)'!CB66</f>
        <v>291382.31541613373</v>
      </c>
      <c r="AW127" s="1">
        <f>'[2]SD 4. Assets (RAB)'!CC42+'[2]SD 4. Assets (RAB)'!CC66</f>
        <v>318160.96187732904</v>
      </c>
      <c r="AX127" s="1">
        <f>'[2]SD 4. Assets (RAB)'!CD42+'[2]SD 4. Assets (RAB)'!CD66</f>
        <v>354047.77326423768</v>
      </c>
      <c r="AY127" s="1">
        <f>'[2]SD 4. Assets (RAB)'!CE42+'[2]SD 4. Assets (RAB)'!CE66</f>
        <v>388853.3308817955</v>
      </c>
      <c r="AZ127" s="1">
        <f>'[2]SD 4. Assets (RAB)'!CF42+'[2]SD 4. Assets (RAB)'!CF66</f>
        <v>425885.89123981085</v>
      </c>
      <c r="BA127" s="14"/>
      <c r="BC127" s="1">
        <f>'[2]SD 4. Assets (RAB)'!BX88+'[2]SD 4. Assets (RAB)'!BX96</f>
        <v>165867.03732660238</v>
      </c>
      <c r="BD127" s="1">
        <f>'[2]SD 4. Assets (RAB)'!BY88+'[2]SD 4. Assets (RAB)'!BY96</f>
        <v>175438.51981177926</v>
      </c>
      <c r="BE127" s="1">
        <f>'[2]SD 4. Assets (RAB)'!BZ88+'[2]SD 4. Assets (RAB)'!BZ96</f>
        <v>179017.51604752941</v>
      </c>
      <c r="BF127" s="1">
        <f>'[2]SD 4. Assets (RAB)'!CA88+'[2]SD 4. Assets (RAB)'!CA96</f>
        <v>181849.4896571112</v>
      </c>
      <c r="BG127" s="1">
        <f>'[2]SD 4. Assets (RAB)'!CB88+'[2]SD 4. Assets (RAB)'!CB96</f>
        <v>212149.50349124527</v>
      </c>
      <c r="BH127" s="1">
        <f>'[2]SD 4. Assets (RAB)'!CC88+'[2]SD 4. Assets (RAB)'!CC96</f>
        <v>231975.42069771499</v>
      </c>
      <c r="BI127" s="1">
        <f>'[2]SD 4. Assets (RAB)'!CD88+'[2]SD 4. Assets (RAB)'!CD96</f>
        <v>230105.69394638948</v>
      </c>
      <c r="BJ127" s="1">
        <f>'[2]SD 4. Assets (RAB)'!CE88+'[2]SD 4. Assets (RAB)'!CE96</f>
        <v>223376.62965979264</v>
      </c>
      <c r="BK127" s="1">
        <f>'[2]SD 4. Assets (RAB)'!CF88+'[2]SD 4. Assets (RAB)'!CF96</f>
        <v>238216.3105438182</v>
      </c>
    </row>
    <row r="128" spans="1:63" ht="14.45" x14ac:dyDescent="0.35">
      <c r="A128" s="21"/>
      <c r="B128" s="14"/>
      <c r="C128" s="14"/>
      <c r="D128" s="14"/>
      <c r="E128" s="14"/>
      <c r="F128" s="14"/>
      <c r="G128" s="14"/>
      <c r="H128" s="14"/>
      <c r="I128" s="49"/>
      <c r="J128" s="14"/>
      <c r="S128" s="49"/>
      <c r="AC128" s="49"/>
      <c r="AG128" s="14"/>
      <c r="AH128" s="14"/>
      <c r="AI128" s="14"/>
      <c r="AJ128" s="14"/>
      <c r="AK128" s="14"/>
      <c r="AL128" s="14"/>
      <c r="AM128" s="14"/>
      <c r="AN128" s="49"/>
      <c r="AO128" s="14"/>
      <c r="AP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C128" s="14"/>
      <c r="BD128" s="14"/>
      <c r="BE128" s="14"/>
      <c r="BF128" s="14"/>
      <c r="BG128" s="14"/>
      <c r="BH128" s="14"/>
      <c r="BI128" s="14"/>
      <c r="BJ128" s="14"/>
      <c r="BK128" s="14"/>
    </row>
    <row r="129" spans="1:63" ht="14.45" x14ac:dyDescent="0.35">
      <c r="A129" t="s">
        <v>79</v>
      </c>
      <c r="B129" s="1">
        <f>'[2]SD 3. Opex'!BX10</f>
        <v>119182.77169966792</v>
      </c>
      <c r="C129" s="1">
        <f>'[2]SD 3. Opex'!BY10</f>
        <v>108472.2547782241</v>
      </c>
      <c r="D129" s="1">
        <f>'[2]SD 3. Opex'!BZ10</f>
        <v>115769.54368062103</v>
      </c>
      <c r="E129" s="1">
        <f>'[2]SD 3. Opex'!CA10</f>
        <v>130669.61109486467</v>
      </c>
      <c r="F129" s="1">
        <f>'[2]SD 3. Opex'!CB10</f>
        <v>129799.91204555522</v>
      </c>
      <c r="G129" s="1">
        <f>'[2]SD 3. Opex'!CC10</f>
        <v>140102.32111381949</v>
      </c>
      <c r="H129" s="1">
        <f>'[2]SD 3. Opex'!CD10</f>
        <v>171389.09954228744</v>
      </c>
      <c r="I129" s="1">
        <f>'[2]SD 3. Opex'!CE10</f>
        <v>187940.63448701706</v>
      </c>
      <c r="J129" s="1">
        <f>'[2]SD 3. Opex'!CF10</f>
        <v>174958.54833076693</v>
      </c>
      <c r="S129" s="49"/>
      <c r="AG129" s="14"/>
      <c r="AH129" s="14"/>
      <c r="AI129" s="14"/>
      <c r="AJ129" s="14"/>
      <c r="AK129" s="14"/>
      <c r="AL129" s="14"/>
      <c r="AM129" s="14"/>
      <c r="AN129" s="49"/>
      <c r="AO129" s="14"/>
      <c r="AP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C129" s="14"/>
      <c r="BD129" s="14"/>
      <c r="BE129" s="14"/>
      <c r="BF129" s="14"/>
      <c r="BG129" s="14"/>
      <c r="BH129" s="14"/>
      <c r="BI129" s="14"/>
      <c r="BJ129" s="14"/>
      <c r="BK129" s="14"/>
    </row>
    <row r="130" spans="1:63" ht="14.45" x14ac:dyDescent="0.35">
      <c r="A130" s="21"/>
      <c r="B130" s="14"/>
      <c r="C130" s="14"/>
      <c r="D130" s="14"/>
      <c r="E130" s="14"/>
      <c r="F130" s="14"/>
      <c r="G130" s="14"/>
      <c r="H130" s="14"/>
      <c r="I130" s="14"/>
      <c r="J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C130" s="14"/>
      <c r="BD130" s="14"/>
      <c r="BE130" s="14"/>
      <c r="BF130" s="14"/>
      <c r="BG130" s="14"/>
      <c r="BH130" s="14"/>
      <c r="BI130" s="14"/>
      <c r="BJ130" s="14"/>
      <c r="BK130" s="14"/>
    </row>
    <row r="131" spans="1:63" ht="14.45" x14ac:dyDescent="0.35">
      <c r="A131" s="21"/>
    </row>
    <row r="132" spans="1:63" ht="14.45" x14ac:dyDescent="0.35">
      <c r="A132" s="27" t="s">
        <v>110</v>
      </c>
    </row>
    <row r="133" spans="1:63" ht="14.45" x14ac:dyDescent="0.35">
      <c r="B133" t="s">
        <v>119</v>
      </c>
      <c r="L133" t="s">
        <v>120</v>
      </c>
      <c r="V133" t="s">
        <v>121</v>
      </c>
      <c r="AG133" t="s">
        <v>122</v>
      </c>
      <c r="AR133" t="s">
        <v>2</v>
      </c>
      <c r="BC133" t="s">
        <v>21</v>
      </c>
    </row>
    <row r="134" spans="1:63" ht="14.45" x14ac:dyDescent="0.35">
      <c r="B134" s="3">
        <v>2006</v>
      </c>
      <c r="C134" s="3">
        <v>2007</v>
      </c>
      <c r="D134" s="3">
        <v>2008</v>
      </c>
      <c r="E134" s="3">
        <v>2009</v>
      </c>
      <c r="F134" s="3">
        <v>2010</v>
      </c>
      <c r="G134" s="3">
        <v>2011</v>
      </c>
      <c r="H134" s="3">
        <v>2012</v>
      </c>
      <c r="I134" s="3">
        <v>2013</v>
      </c>
      <c r="J134" s="3">
        <v>2014</v>
      </c>
      <c r="L134" s="3">
        <v>2006</v>
      </c>
      <c r="M134" s="3">
        <v>2007</v>
      </c>
      <c r="N134" s="3">
        <v>2008</v>
      </c>
      <c r="O134" s="3">
        <v>2009</v>
      </c>
      <c r="P134" s="3">
        <v>2010</v>
      </c>
      <c r="Q134" s="3">
        <v>2011</v>
      </c>
      <c r="R134" s="3">
        <v>2012</v>
      </c>
      <c r="S134" s="3">
        <v>2013</v>
      </c>
      <c r="T134" s="3">
        <v>2014</v>
      </c>
      <c r="V134" s="3">
        <v>2006</v>
      </c>
      <c r="W134" s="3">
        <v>2007</v>
      </c>
      <c r="X134" s="3">
        <v>2008</v>
      </c>
      <c r="Y134" s="3">
        <v>2009</v>
      </c>
      <c r="Z134" s="3">
        <v>2010</v>
      </c>
      <c r="AA134" s="3">
        <v>2011</v>
      </c>
      <c r="AB134" s="3">
        <v>2012</v>
      </c>
      <c r="AC134" s="3">
        <v>2013</v>
      </c>
      <c r="AD134" s="3">
        <v>2014</v>
      </c>
      <c r="AE134" s="33"/>
      <c r="AG134" s="3">
        <v>2006</v>
      </c>
      <c r="AH134" s="3">
        <v>2007</v>
      </c>
      <c r="AI134" s="3">
        <v>2008</v>
      </c>
      <c r="AJ134" s="3">
        <v>2009</v>
      </c>
      <c r="AK134" s="3">
        <v>2010</v>
      </c>
      <c r="AL134" s="3">
        <v>2011</v>
      </c>
      <c r="AM134" s="3">
        <v>2012</v>
      </c>
      <c r="AN134" s="3">
        <v>2013</v>
      </c>
      <c r="AO134" s="3">
        <v>2014</v>
      </c>
      <c r="AP134" s="33"/>
      <c r="AR134" s="3">
        <v>2006</v>
      </c>
      <c r="AS134" s="3">
        <v>2007</v>
      </c>
      <c r="AT134" s="3">
        <v>2008</v>
      </c>
      <c r="AU134" s="3">
        <v>2009</v>
      </c>
      <c r="AV134" s="3">
        <v>2010</v>
      </c>
      <c r="AW134" s="3">
        <v>2011</v>
      </c>
      <c r="AX134" s="3">
        <v>2012</v>
      </c>
      <c r="AY134" s="3">
        <v>2013</v>
      </c>
      <c r="AZ134" s="3">
        <v>2014</v>
      </c>
      <c r="BA134" s="33"/>
      <c r="BC134" s="3">
        <v>2006</v>
      </c>
      <c r="BD134" s="3">
        <v>2007</v>
      </c>
      <c r="BE134" s="3">
        <v>2008</v>
      </c>
      <c r="BF134" s="3">
        <v>2009</v>
      </c>
      <c r="BG134" s="3">
        <v>2010</v>
      </c>
      <c r="BH134" s="3">
        <v>2011</v>
      </c>
      <c r="BI134" s="3">
        <v>2012</v>
      </c>
      <c r="BJ134" s="3">
        <v>2013</v>
      </c>
      <c r="BK134" s="3">
        <v>2014</v>
      </c>
    </row>
    <row r="135" spans="1:63" ht="14.45" x14ac:dyDescent="0.35">
      <c r="A135" s="21" t="s">
        <v>68</v>
      </c>
      <c r="B135" s="1">
        <f>'[2]SD 4. Assets (RAB)'!CG20</f>
        <v>523135.27701085364</v>
      </c>
      <c r="C135" s="1">
        <f>'[2]SD 4. Assets (RAB)'!CH20</f>
        <v>525653.90878396772</v>
      </c>
      <c r="D135" s="1">
        <f>'[2]SD 4. Assets (RAB)'!CI20</f>
        <v>523753.31450121879</v>
      </c>
      <c r="E135" s="1">
        <f>'[2]SD 4. Assets (RAB)'!CJ20</f>
        <v>527163.0894162003</v>
      </c>
      <c r="F135" s="1">
        <f>'[2]SD 4. Assets (RAB)'!CK20</f>
        <v>521459.48950706125</v>
      </c>
      <c r="G135" s="1">
        <f>'[2]SD 4. Assets (RAB)'!CL20</f>
        <v>518995.40712177032</v>
      </c>
      <c r="H135" s="1">
        <f>'[2]SD 4. Assets (RAB)'!CM20</f>
        <v>530949.75646962086</v>
      </c>
      <c r="I135" s="1">
        <f>'[2]SD 4. Assets (RAB)'!CN20</f>
        <v>536528.17369923356</v>
      </c>
      <c r="J135" s="1">
        <f>'[2]SD 4. Assets (RAB)'!CO20</f>
        <v>549953.96160939033</v>
      </c>
      <c r="L135" s="1">
        <f>'[2]SD 4. Assets (RAB)'!CG44+IF('[2]SD 4. Assets (RAB)'!CG68="",0,'[2]SD 4. Assets (RAB)'!CG68)</f>
        <v>91726.651994205022</v>
      </c>
      <c r="M135" s="1">
        <f>'[2]SD 4. Assets (RAB)'!CH44+IF('[2]SD 4. Assets (RAB)'!CH68="",0,'[2]SD 4. Assets (RAB)'!CH68)</f>
        <v>95430.924305787586</v>
      </c>
      <c r="N135" s="1">
        <f>'[2]SD 4. Assets (RAB)'!CI44+IF('[2]SD 4. Assets (RAB)'!CI68="",0,'[2]SD 4. Assets (RAB)'!CI68)</f>
        <v>98639.311228327802</v>
      </c>
      <c r="O135" s="1">
        <f>'[2]SD 4. Assets (RAB)'!CJ44+IF('[2]SD 4. Assets (RAB)'!CJ68="",0,'[2]SD 4. Assets (RAB)'!CJ68)</f>
        <v>103277.63766407149</v>
      </c>
      <c r="P135" s="1">
        <f>'[2]SD 4. Assets (RAB)'!CK44+IF('[2]SD 4. Assets (RAB)'!CK68="",0,'[2]SD 4. Assets (RAB)'!CK68)</f>
        <v>108785.12927471807</v>
      </c>
      <c r="Q135" s="1">
        <f>'[2]SD 4. Assets (RAB)'!CL44+IF('[2]SD 4. Assets (RAB)'!CL68="",0,'[2]SD 4. Assets (RAB)'!CL68)</f>
        <v>119010.85869521143</v>
      </c>
      <c r="R135" s="1">
        <f>'[2]SD 4. Assets (RAB)'!CM44+IF('[2]SD 4. Assets (RAB)'!CM68="",0,'[2]SD 4. Assets (RAB)'!CM68)</f>
        <v>129046.21656281076</v>
      </c>
      <c r="S135" s="1">
        <f>'[2]SD 4. Assets (RAB)'!CN44+IF('[2]SD 4. Assets (RAB)'!CN68="",0,'[2]SD 4. Assets (RAB)'!CN68)</f>
        <v>135545.28103549604</v>
      </c>
      <c r="T135" s="1">
        <f>'[2]SD 4. Assets (RAB)'!CO44+IF('[2]SD 4. Assets (RAB)'!CO68="",0,'[2]SD 4. Assets (RAB)'!CO68)</f>
        <v>143416.29578369478</v>
      </c>
      <c r="V135" s="1">
        <f>'[2]SD 4. Assets (RAB)'!CG28</f>
        <v>818760.91081417957</v>
      </c>
      <c r="W135" s="1">
        <f>'[2]SD 4. Assets (RAB)'!CH28</f>
        <v>812733.9957233707</v>
      </c>
      <c r="X135" s="1">
        <f>'[2]SD 4. Assets (RAB)'!CI28</f>
        <v>810193.41821643524</v>
      </c>
      <c r="Y135" s="1">
        <f>'[2]SD 4. Assets (RAB)'!CJ28</f>
        <v>822985.62758916535</v>
      </c>
      <c r="Z135" s="1">
        <f>'[2]SD 4. Assets (RAB)'!CK28</f>
        <v>801135.27714157768</v>
      </c>
      <c r="AA135" s="1">
        <f>'[2]SD 4. Assets (RAB)'!CL28</f>
        <v>758557.3641756688</v>
      </c>
      <c r="AB135" s="1">
        <f>'[2]SD 4. Assets (RAB)'!CM28</f>
        <v>774123.57045751053</v>
      </c>
      <c r="AC135" s="1">
        <f>'[2]SD 4. Assets (RAB)'!CN28</f>
        <v>778847.9390130291</v>
      </c>
      <c r="AD135" s="1">
        <f>'[2]SD 4. Assets (RAB)'!CO28</f>
        <v>822996.84892728121</v>
      </c>
      <c r="AE135" s="14"/>
      <c r="AG135" s="1">
        <f>'[2]SD 4. Assets (RAB)'!CG52</f>
        <v>15862.840078800193</v>
      </c>
      <c r="AH135" s="1">
        <f>'[2]SD 4. Assets (RAB)'!CH52</f>
        <v>16503.442106776467</v>
      </c>
      <c r="AI135" s="1">
        <f>'[2]SD 4. Assets (RAB)'!CI52</f>
        <v>17058.287700251138</v>
      </c>
      <c r="AJ135" s="1">
        <f>'[2]SD 4. Assets (RAB)'!CJ52</f>
        <v>17860.421310100126</v>
      </c>
      <c r="AK135" s="1">
        <f>'[2]SD 4. Assets (RAB)'!CK52</f>
        <v>18812.864866641794</v>
      </c>
      <c r="AL135" s="1">
        <f>'[2]SD 4. Assets (RAB)'!CL52</f>
        <v>20442.337093031067</v>
      </c>
      <c r="AM135" s="1">
        <f>'[2]SD 4. Assets (RAB)'!CM52</f>
        <v>22128.670123668388</v>
      </c>
      <c r="AN135" s="1">
        <f>'[2]SD 4. Assets (RAB)'!CN52</f>
        <v>22911.267318947837</v>
      </c>
      <c r="AO135" s="1">
        <v>22911.267318947837</v>
      </c>
      <c r="AP135" s="14"/>
      <c r="AR135" s="1">
        <f>'[2]SD 4. Assets (RAB)'!CG36+'[2]SD 4. Assets (RAB)'!CG60</f>
        <v>740695.05736568791</v>
      </c>
      <c r="AS135" s="1">
        <f>'[2]SD 4. Assets (RAB)'!CH36+'[2]SD 4. Assets (RAB)'!CH60</f>
        <v>772171.4021576934</v>
      </c>
      <c r="AT135" s="1">
        <f>'[2]SD 4. Assets (RAB)'!CI36+'[2]SD 4. Assets (RAB)'!CI60</f>
        <v>802636.23541490454</v>
      </c>
      <c r="AU135" s="1">
        <f>'[2]SD 4. Assets (RAB)'!CJ36+'[2]SD 4. Assets (RAB)'!CJ60</f>
        <v>843046.12817728077</v>
      </c>
      <c r="AV135" s="1">
        <f>'[2]SD 4. Assets (RAB)'!CK36+'[2]SD 4. Assets (RAB)'!CK60</f>
        <v>883550.39658374363</v>
      </c>
      <c r="AW135" s="1">
        <f>'[2]SD 4. Assets (RAB)'!CL36+'[2]SD 4. Assets (RAB)'!CL60</f>
        <v>960492.75703410106</v>
      </c>
      <c r="AX135" s="1">
        <f>'[2]SD 4. Assets (RAB)'!CM36+'[2]SD 4. Assets (RAB)'!CM60</f>
        <v>1067988.6826291974</v>
      </c>
      <c r="AY135" s="1">
        <f>'[2]SD 4. Assets (RAB)'!CN36+'[2]SD 4. Assets (RAB)'!CN60</f>
        <v>1193900.5836164101</v>
      </c>
      <c r="AZ135" s="1">
        <f>'[2]SD 4. Assets (RAB)'!CO36+'[2]SD 4. Assets (RAB)'!CO60</f>
        <v>1294188.0705031659</v>
      </c>
      <c r="BA135" s="14"/>
      <c r="BC135" s="1">
        <f>'[2]SD 4. Assets (RAB)'!CG82+'[2]SD 4. Assets (RAB)'!CG90</f>
        <v>307500.16462227789</v>
      </c>
      <c r="BD135" s="1">
        <f>'[2]SD 4. Assets (RAB)'!CH82+'[2]SD 4. Assets (RAB)'!CH90</f>
        <v>351678.58521876938</v>
      </c>
      <c r="BE135" s="1">
        <f>'[2]SD 4. Assets (RAB)'!CI82+'[2]SD 4. Assets (RAB)'!CI90</f>
        <v>345374.75453707483</v>
      </c>
      <c r="BF135" s="1">
        <f>'[2]SD 4. Assets (RAB)'!CJ82+'[2]SD 4. Assets (RAB)'!CJ90</f>
        <v>341052.09903545625</v>
      </c>
      <c r="BG135" s="1">
        <f>'[2]SD 4. Assets (RAB)'!CK82+'[2]SD 4. Assets (RAB)'!CK90</f>
        <v>372426.19795992831</v>
      </c>
      <c r="BH135" s="1">
        <f>'[2]SD 4. Assets (RAB)'!CL82+'[2]SD 4. Assets (RAB)'!CL90</f>
        <v>345623.89553536795</v>
      </c>
      <c r="BI135" s="1">
        <f>'[2]SD 4. Assets (RAB)'!CM82+'[2]SD 4. Assets (RAB)'!CM90</f>
        <v>384803.20408980874</v>
      </c>
      <c r="BJ135" s="1">
        <f>'[2]SD 4. Assets (RAB)'!CN82+'[2]SD 4. Assets (RAB)'!CN90</f>
        <v>424657.04127175838</v>
      </c>
      <c r="BK135" s="1">
        <f>'[2]SD 4. Assets (RAB)'!CO82+'[2]SD 4. Assets (RAB)'!CO90</f>
        <v>461610.86717823095</v>
      </c>
    </row>
    <row r="136" spans="1:63" ht="14.45" x14ac:dyDescent="0.35">
      <c r="A136" s="21" t="s">
        <v>69</v>
      </c>
      <c r="B136" s="1">
        <f>'[2]SD 4. Assets (RAB)'!CG21</f>
        <v>15586.820114146336</v>
      </c>
      <c r="C136" s="1">
        <f>'[2]SD 4. Assets (RAB)'!CH21</f>
        <v>12830.325530147484</v>
      </c>
      <c r="D136" s="1">
        <f>'[2]SD 4. Assets (RAB)'!CI21</f>
        <v>22205.110880690234</v>
      </c>
      <c r="E136" s="1">
        <f>'[2]SD 4. Assets (RAB)'!CJ21</f>
        <v>13020.928308580147</v>
      </c>
      <c r="F136" s="1">
        <f>'[2]SD 4. Assets (RAB)'!CK21</f>
        <v>15070.179246754071</v>
      </c>
      <c r="G136" s="1">
        <f>'[2]SD 4. Assets (RAB)'!CL21</f>
        <v>17282.547057154956</v>
      </c>
      <c r="H136" s="1">
        <f>'[2]SD 4. Assets (RAB)'!CM21</f>
        <v>8389.0061522200085</v>
      </c>
      <c r="I136" s="1">
        <f>'[2]SD 4. Assets (RAB)'!CN21</f>
        <v>13405.710800560257</v>
      </c>
      <c r="J136" s="1">
        <f>'[2]SD 4. Assets (RAB)'!CO21</f>
        <v>16022.049693839919</v>
      </c>
      <c r="L136" s="1">
        <f>'[2]SD 4. Assets (RAB)'!CG45+IF('[2]SD 4. Assets (RAB)'!CG69="",0,'[2]SD 4. Assets (RAB)'!CG69)</f>
        <v>2736.1716993290788</v>
      </c>
      <c r="M136" s="1">
        <f>'[2]SD 4. Assets (RAB)'!CH45+IF('[2]SD 4. Assets (RAB)'!CH69="",0,'[2]SD 4. Assets (RAB)'!CH69)</f>
        <v>2324.6414866188402</v>
      </c>
      <c r="N136" s="1">
        <f>'[2]SD 4. Assets (RAB)'!CI45+IF('[2]SD 4. Assets (RAB)'!CI69="",0,'[2]SD 4. Assets (RAB)'!CI69)</f>
        <v>4183.8767915786148</v>
      </c>
      <c r="O136" s="1">
        <f>'[2]SD 4. Assets (RAB)'!CJ45+IF('[2]SD 4. Assets (RAB)'!CJ69="",0,'[2]SD 4. Assets (RAB)'!CJ69)</f>
        <v>2550.9576503025669</v>
      </c>
      <c r="P136" s="1">
        <f>'[2]SD 4. Assets (RAB)'!CK45+IF('[2]SD 4. Assets (RAB)'!CK69="",0,'[2]SD 4. Assets (RAB)'!CK69)</f>
        <v>3143.8902360393531</v>
      </c>
      <c r="Q136" s="1">
        <f>'[2]SD 4. Assets (RAB)'!CL45+IF('[2]SD 4. Assets (RAB)'!CL69="",0,'[2]SD 4. Assets (RAB)'!CL69)</f>
        <v>3963.0615945505424</v>
      </c>
      <c r="R136" s="1">
        <f>'[2]SD 4. Assets (RAB)'!CM45+IF('[2]SD 4. Assets (RAB)'!CM69="",0,'[2]SD 4. Assets (RAB)'!CM69)</f>
        <v>2038.9302216924109</v>
      </c>
      <c r="S136" s="1">
        <f>'[2]SD 4. Assets (RAB)'!CN45+IF('[2]SD 4. Assets (RAB)'!CN69="",0,'[2]SD 4. Assets (RAB)'!CN69)</f>
        <v>3391.8045162211929</v>
      </c>
      <c r="T136" s="1">
        <f>'[2]SD 4. Assets (RAB)'!CO45+IF('[2]SD 4. Assets (RAB)'!CO69="",0,'[2]SD 4. Assets (RAB)'!CO69)</f>
        <v>4193.5008595067566</v>
      </c>
      <c r="V136" s="1">
        <f>'[2]SD 4. Assets (RAB)'!CG29</f>
        <v>24394.591565077058</v>
      </c>
      <c r="W136" s="1">
        <f>'[2]SD 4. Assets (RAB)'!CH29</f>
        <v>19838.445637172594</v>
      </c>
      <c r="X136" s="1">
        <f>'[2]SD 4. Assets (RAB)'!CI29</f>
        <v>34348.514528222026</v>
      </c>
      <c r="Y136" s="1">
        <f>'[2]SD 4. Assets (RAB)'!CJ29</f>
        <v>20327.745001452378</v>
      </c>
      <c r="Z136" s="1">
        <f>'[2]SD 4. Assets (RAB)'!CK29</f>
        <v>23152.809509391591</v>
      </c>
      <c r="AA136" s="1">
        <f>'[2]SD 4. Assets (RAB)'!CL29</f>
        <v>25259.960227049774</v>
      </c>
      <c r="AB136" s="1">
        <f>'[2]SD 4. Assets (RAB)'!CM29</f>
        <v>12231.152413228667</v>
      </c>
      <c r="AC136" s="1">
        <f>'[2]SD 4. Assets (RAB)'!CN29</f>
        <v>19456.747699562267</v>
      </c>
      <c r="AD136" s="1">
        <f>'[2]SD 4. Assets (RAB)'!CO29</f>
        <v>24078.069878839491</v>
      </c>
      <c r="AE136" s="14"/>
      <c r="AG136" s="1">
        <f>'[2]SD 4. Assets (RAB)'!CG53</f>
        <v>473.18258271694276</v>
      </c>
      <c r="AH136" s="1">
        <f>'[2]SD 4. Assets (RAB)'!CH53</f>
        <v>402.01419479595387</v>
      </c>
      <c r="AI136" s="1">
        <f>'[2]SD 4. Assets (RAB)'!CI53</f>
        <v>723.54290722840426</v>
      </c>
      <c r="AJ136" s="1">
        <f>'[2]SD 4. Assets (RAB)'!CJ53</f>
        <v>441.15240635947328</v>
      </c>
      <c r="AK136" s="1">
        <f>'[2]SD 4. Assets (RAB)'!CK53</f>
        <v>543.69179464594799</v>
      </c>
      <c r="AL136" s="1">
        <f>'[2]SD 4. Assets (RAB)'!CL53</f>
        <v>680.72982519793482</v>
      </c>
      <c r="AM136" s="1">
        <f>'[2]SD 4. Assets (RAB)'!CM53</f>
        <v>349.63298795396065</v>
      </c>
      <c r="AN136" s="1">
        <f>'[2]SD 4. Assets (RAB)'!CN53</f>
        <v>573.32125545128883</v>
      </c>
      <c r="AO136" s="1">
        <v>573.32125545128883</v>
      </c>
      <c r="AP136" s="14"/>
      <c r="AR136" s="1">
        <f>'[2]SD 4. Assets (RAB)'!CG37+'[2]SD 4. Assets (RAB)'!CG61</f>
        <v>22094.354221072404</v>
      </c>
      <c r="AS136" s="1">
        <f>'[2]SD 4. Assets (RAB)'!CH37+'[2]SD 4. Assets (RAB)'!CH61</f>
        <v>18810.099043127386</v>
      </c>
      <c r="AT136" s="1">
        <f>'[2]SD 4. Assets (RAB)'!CI37+'[2]SD 4. Assets (RAB)'!CI61</f>
        <v>34044.357599322342</v>
      </c>
      <c r="AU136" s="1">
        <f>'[2]SD 4. Assets (RAB)'!CJ37+'[2]SD 4. Assets (RAB)'!CJ61</f>
        <v>20823.239365978839</v>
      </c>
      <c r="AV136" s="1">
        <f>'[2]SD 4. Assets (RAB)'!CK37+'[2]SD 4. Assets (RAB)'!CK61</f>
        <v>25534.606461270188</v>
      </c>
      <c r="AW136" s="1">
        <f>'[2]SD 4. Assets (RAB)'!CL37+'[2]SD 4. Assets (RAB)'!CL61</f>
        <v>31984.408809235574</v>
      </c>
      <c r="AX136" s="1">
        <f>'[2]SD 4. Assets (RAB)'!CM37+'[2]SD 4. Assets (RAB)'!CM61</f>
        <v>16874.221185541326</v>
      </c>
      <c r="AY136" s="1">
        <f>'[2]SD 4. Assets (RAB)'!CN37+'[2]SD 4. Assets (RAB)'!CN61</f>
        <v>29876.086965669459</v>
      </c>
      <c r="AZ136" s="1">
        <f>'[2]SD 4. Assets (RAB)'!CO37+'[2]SD 4. Assets (RAB)'!CO61</f>
        <v>38022.862045191592</v>
      </c>
      <c r="BA136" s="14"/>
      <c r="BC136" s="1">
        <f>'[2]SD 4. Assets (RAB)'!CG83+'[2]SD 4. Assets (RAB)'!CG91</f>
        <v>9173.1808290241279</v>
      </c>
      <c r="BD136" s="1">
        <f>'[2]SD 4. Assets (RAB)'!CH83+'[2]SD 4. Assets (RAB)'!CH91</f>
        <v>8565.7868378269504</v>
      </c>
      <c r="BE136" s="1">
        <f>'[2]SD 4. Assets (RAB)'!CI83+'[2]SD 4. Assets (RAB)'!CI91</f>
        <v>14649.764157690775</v>
      </c>
      <c r="BF136" s="1">
        <f>'[2]SD 4. Assets (RAB)'!CJ83+'[2]SD 4. Assets (RAB)'!CJ91</f>
        <v>8423.9868461757687</v>
      </c>
      <c r="BG136" s="1">
        <f>'[2]SD 4. Assets (RAB)'!CK83+'[2]SD 4. Assets (RAB)'!CK91</f>
        <v>10763.117121041925</v>
      </c>
      <c r="BH136" s="1">
        <f>'[2]SD 4. Assets (RAB)'!CL83+'[2]SD 4. Assets (RAB)'!CL91</f>
        <v>11509.275721327753</v>
      </c>
      <c r="BI136" s="1">
        <f>'[2]SD 4. Assets (RAB)'!CM83+'[2]SD 4. Assets (RAB)'!CM91</f>
        <v>6079.890624618979</v>
      </c>
      <c r="BJ136" s="1">
        <f>'[2]SD 4. Assets (RAB)'!CN83+'[2]SD 4. Assets (RAB)'!CN91</f>
        <v>10628.062865249523</v>
      </c>
      <c r="BK136" s="1">
        <f>'[2]SD 4. Assets (RAB)'!CO83+'[2]SD 4. Assets (RAB)'!CO91</f>
        <v>13559.469274674633</v>
      </c>
    </row>
    <row r="137" spans="1:63" ht="14.45" x14ac:dyDescent="0.35">
      <c r="A137" s="21" t="s">
        <v>70</v>
      </c>
      <c r="B137" s="1">
        <f>'[2]SD 4. Assets (RAB)'!CG22</f>
        <v>-24127.873371474798</v>
      </c>
      <c r="C137" s="1">
        <f>'[2]SD 4. Assets (RAB)'!CH22</f>
        <v>-24921.875401069916</v>
      </c>
      <c r="D137" s="1">
        <f>'[2]SD 4. Assets (RAB)'!CI22</f>
        <v>-25571.103227591811</v>
      </c>
      <c r="E137" s="1">
        <f>'[2]SD 4. Assets (RAB)'!CJ22</f>
        <v>-26749.516379586836</v>
      </c>
      <c r="F137" s="1">
        <f>'[2]SD 4. Assets (RAB)'!CK22</f>
        <v>-27392.212563327368</v>
      </c>
      <c r="G137" s="1">
        <f>'[2]SD 4. Assets (RAB)'!CL22</f>
        <v>-28772.140033195432</v>
      </c>
      <c r="H137" s="1">
        <f>'[2]SD 4. Assets (RAB)'!CM22</f>
        <v>-29558.830329127028</v>
      </c>
      <c r="I137" s="1">
        <f>'[2]SD 4. Assets (RAB)'!CN22</f>
        <v>-30623.157682762001</v>
      </c>
      <c r="J137" s="1">
        <f>'[2]SD 4. Assets (RAB)'!CO22</f>
        <v>-31572.944703233599</v>
      </c>
      <c r="L137" s="1">
        <f>'[2]SD 4. Assets (RAB)'!CG46</f>
        <v>-3789.726177697059</v>
      </c>
      <c r="M137" s="1">
        <f>'[2]SD 4. Assets (RAB)'!CH46</f>
        <v>-3983.4908682953801</v>
      </c>
      <c r="N137" s="1">
        <f>'[2]SD 4. Assets (RAB)'!CI46</f>
        <v>-4156.2706713938542</v>
      </c>
      <c r="O137" s="1">
        <f>'[2]SD 4. Assets (RAB)'!CJ46</f>
        <v>-4431.1632210807302</v>
      </c>
      <c r="P137" s="1">
        <f>'[2]SD 4. Assets (RAB)'!CK46</f>
        <v>-4680.1979008942426</v>
      </c>
      <c r="Q137" s="1">
        <f>'[2]SD 4. Assets (RAB)'!CL46</f>
        <v>-5140.2271755963584</v>
      </c>
      <c r="R137" s="1">
        <f>'[2]SD 4. Assets (RAB)'!CM46</f>
        <v>-5431.2481278819296</v>
      </c>
      <c r="S137" s="1">
        <f>'[2]SD 4. Assets (RAB)'!CN46</f>
        <v>-5713.0290724384913</v>
      </c>
      <c r="T137" s="1">
        <f>'[2]SD 4. Assets (RAB)'!CO46</f>
        <v>-5969.6165431098289</v>
      </c>
      <c r="V137" s="1">
        <f>'[2]SD 4. Assets (RAB)'!CG30</f>
        <v>-44565.030679271105</v>
      </c>
      <c r="W137" s="1">
        <f>'[2]SD 4. Assets (RAB)'!CH30</f>
        <v>-46078.3106417542</v>
      </c>
      <c r="X137" s="1">
        <f>'[2]SD 4. Assets (RAB)'!CI30</f>
        <v>-47729.629508745311</v>
      </c>
      <c r="Y137" s="1">
        <f>'[2]SD 4. Assets (RAB)'!CJ30</f>
        <v>-50752.741855089669</v>
      </c>
      <c r="Z137" s="1">
        <f>'[2]SD 4. Assets (RAB)'!CK30</f>
        <v>-52272.393716237777</v>
      </c>
      <c r="AA137" s="1">
        <f>'[2]SD 4. Assets (RAB)'!CL30</f>
        <v>-51498.675675433573</v>
      </c>
      <c r="AB137" s="1">
        <f>'[2]SD 4. Assets (RAB)'!CM30</f>
        <v>-53095.245039260488</v>
      </c>
      <c r="AC137" s="1">
        <f>'[2]SD 4. Assets (RAB)'!CN30</f>
        <v>-54947.510473888935</v>
      </c>
      <c r="AD137" s="1">
        <f>'[2]SD 4. Assets (RAB)'!CO30</f>
        <v>-57305.052655420928</v>
      </c>
      <c r="AE137" s="14"/>
      <c r="AG137" s="1">
        <f>'[2]SD 4. Assets (RAB)'!CG54</f>
        <v>-655.38007757057437</v>
      </c>
      <c r="AH137" s="1">
        <f>'[2]SD 4. Assets (RAB)'!CH54</f>
        <v>-688.88896765928666</v>
      </c>
      <c r="AI137" s="1">
        <f>'[2]SD 4. Assets (RAB)'!CI54</f>
        <v>-718.76881529147556</v>
      </c>
      <c r="AJ137" s="1">
        <f>'[2]SD 4. Assets (RAB)'!CJ54</f>
        <v>-766.30763263337576</v>
      </c>
      <c r="AK137" s="1">
        <f>'[2]SD 4. Assets (RAB)'!CK54</f>
        <v>-809.37469345018758</v>
      </c>
      <c r="AL137" s="1">
        <f>'[2]SD 4. Assets (RAB)'!CL54</f>
        <v>-888.93031504452119</v>
      </c>
      <c r="AM137" s="1">
        <f>'[2]SD 4. Assets (RAB)'!CM54</f>
        <v>-939.25831378122211</v>
      </c>
      <c r="AN137" s="1">
        <f>'[2]SD 4. Assets (RAB)'!CN54</f>
        <v>-987.98838256250076</v>
      </c>
      <c r="AO137" s="1">
        <v>-987.98838256250076</v>
      </c>
      <c r="AP137" s="14"/>
      <c r="AR137" s="1">
        <f>'[2]SD 4. Assets (RAB)'!CG38+'[2]SD 4. Assets (RAB)'!CG62</f>
        <v>-34906.917373694232</v>
      </c>
      <c r="AS137" s="1">
        <f>'[2]SD 4. Assets (RAB)'!CH38+'[2]SD 4. Assets (RAB)'!CH62</f>
        <v>-36855.485441866163</v>
      </c>
      <c r="AT137" s="1">
        <f>'[2]SD 4. Assets (RAB)'!CI38+'[2]SD 4. Assets (RAB)'!CI62</f>
        <v>-38676.026921335353</v>
      </c>
      <c r="AU137" s="1">
        <f>'[2]SD 4. Assets (RAB)'!CJ38+'[2]SD 4. Assets (RAB)'!CJ62</f>
        <v>-41473.315438844584</v>
      </c>
      <c r="AV137" s="1">
        <f>'[2]SD 4. Assets (RAB)'!CK38+'[2]SD 4. Assets (RAB)'!CK62</f>
        <v>-43897.347670461284</v>
      </c>
      <c r="AW137" s="1">
        <f>'[2]SD 4. Assets (RAB)'!CL38+'[2]SD 4. Assets (RAB)'!CL62</f>
        <v>-49421.971629972439</v>
      </c>
      <c r="AX137" s="1">
        <f>'[2]SD 4. Assets (RAB)'!CM38+'[2]SD 4. Assets (RAB)'!CM62</f>
        <v>-52981.829667306316</v>
      </c>
      <c r="AY137" s="1">
        <f>'[2]SD 4. Assets (RAB)'!CN38+'[2]SD 4. Assets (RAB)'!CN62</f>
        <v>-57970.633619328211</v>
      </c>
      <c r="AZ137" s="1">
        <f>'[2]SD 4. Assets (RAB)'!CO38+'[2]SD 4. Assets (RAB)'!CO62</f>
        <v>-61714.91840939696</v>
      </c>
      <c r="BA137" s="14"/>
      <c r="BC137" s="1">
        <f>'[2]SD 4. Assets (RAB)'!CG84+'[2]SD 4. Assets (RAB)'!CG92</f>
        <v>-22250.160102376896</v>
      </c>
      <c r="BD137" s="1">
        <f>'[2]SD 4. Assets (RAB)'!CH84+'[2]SD 4. Assets (RAB)'!CH92</f>
        <v>-31476.77047809945</v>
      </c>
      <c r="BE137" s="1">
        <f>'[2]SD 4. Assets (RAB)'!CI84+'[2]SD 4. Assets (RAB)'!CI92</f>
        <v>-34982.158411746968</v>
      </c>
      <c r="BF137" s="1">
        <f>'[2]SD 4. Assets (RAB)'!CJ84+'[2]SD 4. Assets (RAB)'!CJ92</f>
        <v>-39249.224794849433</v>
      </c>
      <c r="BG137" s="1">
        <f>'[2]SD 4. Assets (RAB)'!CK84+'[2]SD 4. Assets (RAB)'!CK92</f>
        <v>-48900.814446031283</v>
      </c>
      <c r="BH137" s="1">
        <f>'[2]SD 4. Assets (RAB)'!CL84+'[2]SD 4. Assets (RAB)'!CL92</f>
        <v>-27147.270865817445</v>
      </c>
      <c r="BI137" s="1">
        <f>'[2]SD 4. Assets (RAB)'!CM84+'[2]SD 4. Assets (RAB)'!CM92</f>
        <v>-33369.553562531255</v>
      </c>
      <c r="BJ137" s="1">
        <f>'[2]SD 4. Assets (RAB)'!CN84+'[2]SD 4. Assets (RAB)'!CN92</f>
        <v>-44679.647264592</v>
      </c>
      <c r="BK137" s="1">
        <f>'[2]SD 4. Assets (RAB)'!CO84+'[2]SD 4. Assets (RAB)'!CO92</f>
        <v>-55255.477301258041</v>
      </c>
    </row>
    <row r="138" spans="1:63" ht="14.45" x14ac:dyDescent="0.35">
      <c r="A138" s="21" t="s">
        <v>71</v>
      </c>
      <c r="B138" s="1">
        <f>'[2]SD 4. Assets (RAB)'!CG23</f>
        <v>-8541.0532573284618</v>
      </c>
      <c r="C138" s="1">
        <f>'[2]SD 4. Assets (RAB)'!CH23</f>
        <v>-12091.549870922432</v>
      </c>
      <c r="D138" s="1">
        <f>'[2]SD 4. Assets (RAB)'!CI23</f>
        <v>-3365.9923469015775</v>
      </c>
      <c r="E138" s="1">
        <f>'[2]SD 4. Assets (RAB)'!CJ23</f>
        <v>-13728.588071006689</v>
      </c>
      <c r="F138" s="1">
        <f>'[2]SD 4. Assets (RAB)'!CK23</f>
        <v>-12322.033316573297</v>
      </c>
      <c r="G138" s="1">
        <f>'[2]SD 4. Assets (RAB)'!CL23</f>
        <v>-11489.592976040476</v>
      </c>
      <c r="H138" s="1">
        <f>'[2]SD 4. Assets (RAB)'!CM23</f>
        <v>-21169.824176907019</v>
      </c>
      <c r="I138" s="1">
        <f>'[2]SD 4. Assets (RAB)'!CN23</f>
        <v>-17217.446882201744</v>
      </c>
      <c r="J138" s="1">
        <f>'[2]SD 4. Assets (RAB)'!CO23</f>
        <v>-15550.89500939368</v>
      </c>
      <c r="L138" s="1">
        <f>'[2]SD 4. Assets (RAB)'!CG47</f>
        <v>-1053.5544783679802</v>
      </c>
      <c r="M138" s="1">
        <f>'[2]SD 4. Assets (RAB)'!CH47</f>
        <v>-1658.8493816765399</v>
      </c>
      <c r="N138" s="1">
        <f>'[2]SD 4. Assets (RAB)'!CI47</f>
        <v>27.606120184760584</v>
      </c>
      <c r="O138" s="1">
        <f>'[2]SD 4. Assets (RAB)'!CJ47</f>
        <v>-1880.2055707781633</v>
      </c>
      <c r="P138" s="1">
        <f>'[2]SD 4. Assets (RAB)'!CK47</f>
        <v>-1536.3076648548895</v>
      </c>
      <c r="Q138" s="1">
        <f>'[2]SD 4. Assets (RAB)'!CL47</f>
        <v>-1203.9164350338274</v>
      </c>
      <c r="R138" s="1">
        <f>'[2]SD 4. Assets (RAB)'!CM47</f>
        <v>-3409.5002408432338</v>
      </c>
      <c r="S138" s="1">
        <f>'[2]SD 4. Assets (RAB)'!CN47</f>
        <v>-2397.8068916423067</v>
      </c>
      <c r="T138" s="1">
        <f>'[2]SD 4. Assets (RAB)'!CO47</f>
        <v>-1897.0831793119319</v>
      </c>
      <c r="V138" s="1">
        <f>'[2]SD 4. Assets (RAB)'!CG31</f>
        <v>-20170.439114194047</v>
      </c>
      <c r="W138" s="1">
        <f>'[2]SD 4. Assets (RAB)'!CH31</f>
        <v>-26239.865004581607</v>
      </c>
      <c r="X138" s="1">
        <f>'[2]SD 4. Assets (RAB)'!CI31</f>
        <v>-13381.114980523285</v>
      </c>
      <c r="Y138" s="1">
        <f>'[2]SD 4. Assets (RAB)'!CJ31</f>
        <v>-30424.996853637291</v>
      </c>
      <c r="Z138" s="1">
        <f>'[2]SD 4. Assets (RAB)'!CK31</f>
        <v>-29119.584206846186</v>
      </c>
      <c r="AA138" s="1">
        <f>'[2]SD 4. Assets (RAB)'!CL31</f>
        <v>-26238.715448383799</v>
      </c>
      <c r="AB138" s="1">
        <f>'[2]SD 4. Assets (RAB)'!CM31</f>
        <v>-40864.092626031823</v>
      </c>
      <c r="AC138" s="1">
        <f>'[2]SD 4. Assets (RAB)'!CN31</f>
        <v>-35490.762774326664</v>
      </c>
      <c r="AD138" s="1">
        <f>'[2]SD 4. Assets (RAB)'!CO31</f>
        <v>-33226.982776581441</v>
      </c>
      <c r="AE138" s="14"/>
      <c r="AG138" s="1">
        <f>'[2]SD 4. Assets (RAB)'!CG55</f>
        <v>-182.19749485363161</v>
      </c>
      <c r="AH138" s="1">
        <f>'[2]SD 4. Assets (RAB)'!CH55</f>
        <v>-286.87477286333279</v>
      </c>
      <c r="AI138" s="1">
        <f>'[2]SD 4. Assets (RAB)'!CI55</f>
        <v>4.7740919369286985</v>
      </c>
      <c r="AJ138" s="1">
        <f>'[2]SD 4. Assets (RAB)'!CJ55</f>
        <v>-325.15522627390249</v>
      </c>
      <c r="AK138" s="1">
        <f>'[2]SD 4. Assets (RAB)'!CK55</f>
        <v>-265.68289880423958</v>
      </c>
      <c r="AL138" s="1">
        <f>'[2]SD 4. Assets (RAB)'!CL55</f>
        <v>-208.20048984658638</v>
      </c>
      <c r="AM138" s="1">
        <f>'[2]SD 4. Assets (RAB)'!CM55</f>
        <v>-589.62532582726146</v>
      </c>
      <c r="AN138" s="1">
        <f>'[2]SD 4. Assets (RAB)'!CN55</f>
        <v>-414.66712711121193</v>
      </c>
      <c r="AO138" s="1">
        <v>-414.66712711121193</v>
      </c>
      <c r="AP138" s="14"/>
      <c r="AR138" s="1">
        <f>'[2]SD 4. Assets (RAB)'!CG39+'[2]SD 4. Assets (RAB)'!CG63</f>
        <v>-12812.563152621831</v>
      </c>
      <c r="AS138" s="1">
        <f>'[2]SD 4. Assets (RAB)'!CH39+'[2]SD 4. Assets (RAB)'!CH63</f>
        <v>-18045.386398738781</v>
      </c>
      <c r="AT138" s="1">
        <f>'[2]SD 4. Assets (RAB)'!CI39+'[2]SD 4. Assets (RAB)'!CI63</f>
        <v>-4631.669322013011</v>
      </c>
      <c r="AU138" s="1">
        <f>'[2]SD 4. Assets (RAB)'!CJ39+'[2]SD 4. Assets (RAB)'!CJ63</f>
        <v>-20650.076072865744</v>
      </c>
      <c r="AV138" s="1">
        <f>'[2]SD 4. Assets (RAB)'!CK39+'[2]SD 4. Assets (RAB)'!CK63</f>
        <v>-18362.741209191096</v>
      </c>
      <c r="AW138" s="1">
        <f>'[2]SD 4. Assets (RAB)'!CL39+'[2]SD 4. Assets (RAB)'!CL63</f>
        <v>-17437.562820736865</v>
      </c>
      <c r="AX138" s="1">
        <f>'[2]SD 4. Assets (RAB)'!CM39+'[2]SD 4. Assets (RAB)'!CM63</f>
        <v>-36107.60848176499</v>
      </c>
      <c r="AY138" s="1">
        <f>'[2]SD 4. Assets (RAB)'!CN39+'[2]SD 4. Assets (RAB)'!CN63</f>
        <v>-28094.546653658752</v>
      </c>
      <c r="AZ138" s="1">
        <f>'[2]SD 4. Assets (RAB)'!CO39+'[2]SD 4. Assets (RAB)'!CO63</f>
        <v>-23692.056364205368</v>
      </c>
      <c r="BA138" s="14"/>
      <c r="BC138" s="1">
        <f>'[2]SD 4. Assets (RAB)'!CG85+'[2]SD 4. Assets (RAB)'!CG93</f>
        <v>-13076.979273352768</v>
      </c>
      <c r="BD138" s="1">
        <f>'[2]SD 4. Assets (RAB)'!CH85+'[2]SD 4. Assets (RAB)'!CH93</f>
        <v>-22910.983640272501</v>
      </c>
      <c r="BE138" s="1">
        <f>'[2]SD 4. Assets (RAB)'!CI85+'[2]SD 4. Assets (RAB)'!CI93</f>
        <v>-20332.394254056195</v>
      </c>
      <c r="BF138" s="1">
        <f>'[2]SD 4. Assets (RAB)'!CJ85+'[2]SD 4. Assets (RAB)'!CJ93</f>
        <v>-30825.237948673661</v>
      </c>
      <c r="BG138" s="1">
        <f>'[2]SD 4. Assets (RAB)'!CK85+'[2]SD 4. Assets (RAB)'!CK93</f>
        <v>-38137.697324989356</v>
      </c>
      <c r="BH138" s="1">
        <f>'[2]SD 4. Assets (RAB)'!CL85+'[2]SD 4. Assets (RAB)'!CL93</f>
        <v>-15637.995144489692</v>
      </c>
      <c r="BI138" s="1">
        <f>'[2]SD 4. Assets (RAB)'!CM85+'[2]SD 4. Assets (RAB)'!CM93</f>
        <v>-27289.662937912275</v>
      </c>
      <c r="BJ138" s="1">
        <f>'[2]SD 4. Assets (RAB)'!CN85+'[2]SD 4. Assets (RAB)'!CN93</f>
        <v>-34051.584399342479</v>
      </c>
      <c r="BK138" s="1">
        <f>'[2]SD 4. Assets (RAB)'!CO85+'[2]SD 4. Assets (RAB)'!CO93</f>
        <v>-41696.008026583411</v>
      </c>
    </row>
    <row r="139" spans="1:63" ht="14.45" x14ac:dyDescent="0.35">
      <c r="A139" s="21" t="s">
        <v>72</v>
      </c>
      <c r="B139" s="1">
        <f>'[2]SD 4. Assets (RAB)'!CG24</f>
        <v>11059.685030442492</v>
      </c>
      <c r="C139" s="1">
        <f>'[2]SD 4. Assets (RAB)'!CH24</f>
        <v>10190.955588173461</v>
      </c>
      <c r="D139" s="1">
        <f>'[2]SD 4. Assets (RAB)'!CI24</f>
        <v>6775.7672618831566</v>
      </c>
      <c r="E139" s="1">
        <f>'[2]SD 4. Assets (RAB)'!CJ24</f>
        <v>8024.9881618676218</v>
      </c>
      <c r="F139" s="1">
        <f>'[2]SD 4. Assets (RAB)'!CK24</f>
        <v>9857.950931282392</v>
      </c>
      <c r="G139" s="1">
        <f>'[2]SD 4. Assets (RAB)'!CL24</f>
        <v>23443.942323891035</v>
      </c>
      <c r="H139" s="1">
        <f>'[2]SD 4. Assets (RAB)'!CM24</f>
        <v>26748.241406519825</v>
      </c>
      <c r="I139" s="1">
        <f>'[2]SD 4. Assets (RAB)'!CN24</f>
        <v>30643.234792358529</v>
      </c>
      <c r="J139" s="1">
        <f>'[2]SD 4. Assets (RAB)'!CO24</f>
        <v>8939.6365223787325</v>
      </c>
      <c r="L139" s="1">
        <f>'[2]SD 4. Assets (RAB)'!CG48+IF('[2]SD 4. Assets (RAB)'!CG70="",0,'[2]SD 4. Assets (RAB)'!CG70)</f>
        <v>4757.826789950549</v>
      </c>
      <c r="M139" s="1">
        <f>'[2]SD 4. Assets (RAB)'!CH48+IF('[2]SD 4. Assets (RAB)'!CH70="",0,'[2]SD 4. Assets (RAB)'!CH70)</f>
        <v>4867.236304216759</v>
      </c>
      <c r="N139" s="1">
        <f>'[2]SD 4. Assets (RAB)'!CI48+IF('[2]SD 4. Assets (RAB)'!CI70="",0,'[2]SD 4. Assets (RAB)'!CI70)</f>
        <v>4610.7203155589177</v>
      </c>
      <c r="O139" s="1">
        <f>'[2]SD 4. Assets (RAB)'!CJ48+IF('[2]SD 4. Assets (RAB)'!CJ70="",0,'[2]SD 4. Assets (RAB)'!CJ70)</f>
        <v>7387.6971814247499</v>
      </c>
      <c r="P139" s="1">
        <f>'[2]SD 4. Assets (RAB)'!CK48+IF('[2]SD 4. Assets (RAB)'!CK70="",0,'[2]SD 4. Assets (RAB)'!CK70)</f>
        <v>11762.037085348244</v>
      </c>
      <c r="Q139" s="1">
        <f>'[2]SD 4. Assets (RAB)'!CL48+IF('[2]SD 4. Assets (RAB)'!CL70="",0,'[2]SD 4. Assets (RAB)'!CL70)</f>
        <v>11212.523448645145</v>
      </c>
      <c r="R139" s="1">
        <f>'[2]SD 4. Assets (RAB)'!CM48+IF('[2]SD 4. Assets (RAB)'!CM70="",0,'[2]SD 4. Assets (RAB)'!CM70)</f>
        <v>9891.3823788748068</v>
      </c>
      <c r="S139" s="1">
        <f>'[2]SD 4. Assets (RAB)'!CN48+IF('[2]SD 4. Assets (RAB)'!CN70="",0,'[2]SD 4. Assets (RAB)'!CN70)</f>
        <v>10192.239304416045</v>
      </c>
      <c r="T139" s="1">
        <f>'[2]SD 4. Assets (RAB)'!CO48+IF('[2]SD 4. Assets (RAB)'!CO70="",0,'[2]SD 4. Assets (RAB)'!CO70)</f>
        <v>6272.781785542732</v>
      </c>
      <c r="V139" s="1">
        <f>'[2]SD 4. Assets (RAB)'!CG32</f>
        <v>14143.524023385189</v>
      </c>
      <c r="W139" s="1">
        <f>'[2]SD 4. Assets (RAB)'!CH32</f>
        <v>23699.287497646121</v>
      </c>
      <c r="X139" s="1">
        <f>'[2]SD 4. Assets (RAB)'!CI32</f>
        <v>26173.324353253374</v>
      </c>
      <c r="Y139" s="1">
        <f>'[2]SD 4. Assets (RAB)'!CJ32</f>
        <v>8574.6464060496364</v>
      </c>
      <c r="Z139" s="1">
        <f>'[2]SD 4. Assets (RAB)'!CK32</f>
        <v>-13458.328759062688</v>
      </c>
      <c r="AA139" s="1">
        <f>'[2]SD 4. Assets (RAB)'!CL32</f>
        <v>41804.92173022552</v>
      </c>
      <c r="AB139" s="1">
        <f>'[2]SD 4. Assets (RAB)'!CM32</f>
        <v>45588.461181550367</v>
      </c>
      <c r="AC139" s="1">
        <f>'[2]SD 4. Assets (RAB)'!CN32</f>
        <v>79639.672688578808</v>
      </c>
      <c r="AD139" s="1">
        <f>'[2]SD 4. Assets (RAB)'!CO32</f>
        <v>60285.440997111335</v>
      </c>
      <c r="AE139" s="14"/>
      <c r="AG139" s="1">
        <f>'[2]SD 4. Assets (RAB)'!CG56</f>
        <v>822.79952282990712</v>
      </c>
      <c r="AH139" s="1">
        <f>'[2]SD 4. Assets (RAB)'!CH56</f>
        <v>841.72036633800496</v>
      </c>
      <c r="AI139" s="1">
        <f>'[2]SD 4. Assets (RAB)'!CI56</f>
        <v>797.35951791205639</v>
      </c>
      <c r="AJ139" s="1">
        <f>'[2]SD 4. Assets (RAB)'!CJ56</f>
        <v>1277.5987828155705</v>
      </c>
      <c r="AK139" s="1">
        <f>'[2]SD 4. Assets (RAB)'!CK56</f>
        <v>1895.1551251935141</v>
      </c>
      <c r="AL139" s="1">
        <f>'[2]SD 4. Assets (RAB)'!CL56</f>
        <v>1894.5335204839075</v>
      </c>
      <c r="AM139" s="1">
        <f>'[2]SD 4. Assets (RAB)'!CM56</f>
        <v>1372.2225211067107</v>
      </c>
      <c r="AN139" s="1">
        <f>'[2]SD 4. Assets (RAB)'!CN56</f>
        <v>1591.2593050210651</v>
      </c>
      <c r="AO139" s="1">
        <v>1591.2593050210651</v>
      </c>
      <c r="AP139" s="14"/>
      <c r="AR139" s="1">
        <f>'[2]SD 4. Assets (RAB)'!CG40+'[2]SD 4. Assets (RAB)'!CG64</f>
        <v>44288.907944627194</v>
      </c>
      <c r="AS139" s="1">
        <f>'[2]SD 4. Assets (RAB)'!CH40+'[2]SD 4. Assets (RAB)'!CH64</f>
        <v>48510.219655950074</v>
      </c>
      <c r="AT139" s="1">
        <f>'[2]SD 4. Assets (RAB)'!CI40+'[2]SD 4. Assets (RAB)'!CI64</f>
        <v>45041.562084389167</v>
      </c>
      <c r="AU139" s="1">
        <f>'[2]SD 4. Assets (RAB)'!CJ40+'[2]SD 4. Assets (RAB)'!CJ64</f>
        <v>61154.344479328633</v>
      </c>
      <c r="AV139" s="1">
        <f>'[2]SD 4. Assets (RAB)'!CK40+'[2]SD 4. Assets (RAB)'!CK64</f>
        <v>95305.101659548585</v>
      </c>
      <c r="AW139" s="1">
        <f>'[2]SD 4. Assets (RAB)'!CL40+'[2]SD 4. Assets (RAB)'!CL64</f>
        <v>124933.48841583313</v>
      </c>
      <c r="AX139" s="1">
        <f>'[2]SD 4. Assets (RAB)'!CM40+'[2]SD 4. Assets (RAB)'!CM64</f>
        <v>162019.50946897783</v>
      </c>
      <c r="AY139" s="1">
        <f>'[2]SD 4. Assets (RAB)'!CN40+'[2]SD 4. Assets (RAB)'!CN64</f>
        <v>128382.0335404143</v>
      </c>
      <c r="AZ139" s="1">
        <f>'[2]SD 4. Assets (RAB)'!CO40+'[2]SD 4. Assets (RAB)'!CO64</f>
        <v>123612.68513500922</v>
      </c>
      <c r="BA139" s="14"/>
      <c r="BC139" s="1">
        <f>'[2]SD 4. Assets (RAB)'!CG86+'[2]SD 4. Assets (RAB)'!CG94</f>
        <v>60853.39986984423</v>
      </c>
      <c r="BD139" s="1">
        <f>'[2]SD 4. Assets (RAB)'!CH86+'[2]SD 4. Assets (RAB)'!CH94</f>
        <v>22438.152958577957</v>
      </c>
      <c r="BE139" s="1">
        <f>'[2]SD 4. Assets (RAB)'!CI86+'[2]SD 4. Assets (RAB)'!CI94</f>
        <v>18318.738752437646</v>
      </c>
      <c r="BF139" s="1">
        <f>'[2]SD 4. Assets (RAB)'!CJ86+'[2]SD 4. Assets (RAB)'!CJ94</f>
        <v>66549.336873145745</v>
      </c>
      <c r="BG139" s="1">
        <f>'[2]SD 4. Assets (RAB)'!CK86+'[2]SD 4. Assets (RAB)'!CK94</f>
        <v>12656.394900429026</v>
      </c>
      <c r="BH139" s="1">
        <f>'[2]SD 4. Assets (RAB)'!CL86+'[2]SD 4. Assets (RAB)'!CL94</f>
        <v>57168.303698930555</v>
      </c>
      <c r="BI139" s="1">
        <f>'[2]SD 4. Assets (RAB)'!CM86+'[2]SD 4. Assets (RAB)'!CM94</f>
        <v>68624.500119861914</v>
      </c>
      <c r="BJ139" s="1">
        <f>'[2]SD 4. Assets (RAB)'!CN86+'[2]SD 4. Assets (RAB)'!CN94</f>
        <v>72911.410305815109</v>
      </c>
      <c r="BK139" s="1">
        <f>'[2]SD 4. Assets (RAB)'!CO86+'[2]SD 4. Assets (RAB)'!CO94</f>
        <v>78877.034068739042</v>
      </c>
    </row>
    <row r="140" spans="1:63" ht="14.45" x14ac:dyDescent="0.35">
      <c r="A140" s="21" t="s">
        <v>73</v>
      </c>
      <c r="B140" s="1">
        <f>'[2]SD 4. Assets (RAB)'!CG25</f>
        <v>0</v>
      </c>
      <c r="C140" s="1">
        <f>'[2]SD 4. Assets (RAB)'!CH25</f>
        <v>0</v>
      </c>
      <c r="D140" s="1">
        <f>'[2]SD 4. Assets (RAB)'!CI25</f>
        <v>0</v>
      </c>
      <c r="E140" s="1">
        <f>'[2]SD 4. Assets (RAB)'!CJ25</f>
        <v>0</v>
      </c>
      <c r="F140" s="1">
        <f>'[2]SD 4. Assets (RAB)'!CK25</f>
        <v>0</v>
      </c>
      <c r="G140" s="1">
        <f>'[2]SD 4. Assets (RAB)'!CL25</f>
        <v>0</v>
      </c>
      <c r="H140" s="1">
        <f>'[2]SD 4. Assets (RAB)'!CM25</f>
        <v>0</v>
      </c>
      <c r="I140" s="1">
        <f>'[2]SD 4. Assets (RAB)'!CN25</f>
        <v>0</v>
      </c>
      <c r="J140" s="1">
        <f>'[2]SD 4. Assets (RAB)'!CO25</f>
        <v>0</v>
      </c>
      <c r="L140" s="1">
        <f>'[2]SD 4. Assets (RAB)'!CG49+IF('[2]SD 4. Assets (RAB)'!CG71="",0,'[2]SD 4. Assets (RAB)'!CG71)</f>
        <v>0</v>
      </c>
      <c r="M140" s="1">
        <f>'[2]SD 4. Assets (RAB)'!CH49+IF('[2]SD 4. Assets (RAB)'!CH71="",0,'[2]SD 4. Assets (RAB)'!CH71)</f>
        <v>0</v>
      </c>
      <c r="N140" s="1">
        <f>'[2]SD 4. Assets (RAB)'!CI49+IF('[2]SD 4. Assets (RAB)'!CI71="",0,'[2]SD 4. Assets (RAB)'!CI71)</f>
        <v>0</v>
      </c>
      <c r="O140" s="1">
        <f>'[2]SD 4. Assets (RAB)'!CJ49+IF('[2]SD 4. Assets (RAB)'!CJ71="",0,'[2]SD 4. Assets (RAB)'!CJ71)</f>
        <v>0</v>
      </c>
      <c r="P140" s="1">
        <f>'[2]SD 4. Assets (RAB)'!CK49+IF('[2]SD 4. Assets (RAB)'!CK71="",0,'[2]SD 4. Assets (RAB)'!CK71)</f>
        <v>0</v>
      </c>
      <c r="Q140" s="1">
        <f>'[2]SD 4. Assets (RAB)'!CL49+IF('[2]SD 4. Assets (RAB)'!CL71="",0,'[2]SD 4. Assets (RAB)'!CL71)</f>
        <v>0</v>
      </c>
      <c r="R140" s="1">
        <f>'[2]SD 4. Assets (RAB)'!CM49+IF('[2]SD 4. Assets (RAB)'!CM71="",0,'[2]SD 4. Assets (RAB)'!CM71)</f>
        <v>0</v>
      </c>
      <c r="S140" s="1">
        <f>'[2]SD 4. Assets (RAB)'!CN49+IF('[2]SD 4. Assets (RAB)'!CN71="",0,'[2]SD 4. Assets (RAB)'!CN71)</f>
        <v>0</v>
      </c>
      <c r="T140" s="1">
        <f>'[2]SD 4. Assets (RAB)'!CO49+IF('[2]SD 4. Assets (RAB)'!CO71="",0,'[2]SD 4. Assets (RAB)'!CO71)</f>
        <v>0</v>
      </c>
      <c r="V140" s="1">
        <f>'[2]SD 4. Assets (RAB)'!CG33</f>
        <v>0</v>
      </c>
      <c r="W140" s="1">
        <f>'[2]SD 4. Assets (RAB)'!CH33</f>
        <v>0</v>
      </c>
      <c r="X140" s="1">
        <f>'[2]SD 4. Assets (RAB)'!CI33</f>
        <v>0</v>
      </c>
      <c r="Y140" s="1">
        <f>'[2]SD 4. Assets (RAB)'!CJ33</f>
        <v>0</v>
      </c>
      <c r="Z140" s="1">
        <f>'[2]SD 4. Assets (RAB)'!CK33</f>
        <v>0</v>
      </c>
      <c r="AA140" s="1">
        <f>'[2]SD 4. Assets (RAB)'!CL33</f>
        <v>0</v>
      </c>
      <c r="AB140" s="1">
        <f>'[2]SD 4. Assets (RAB)'!CM33</f>
        <v>0</v>
      </c>
      <c r="AC140" s="1">
        <f>'[2]SD 4. Assets (RAB)'!CN33</f>
        <v>0</v>
      </c>
      <c r="AD140" s="1">
        <f>'[2]SD 4. Assets (RAB)'!CO33</f>
        <v>0</v>
      </c>
      <c r="AE140" s="14"/>
      <c r="AG140" s="1">
        <f>'[2]SD 4. Assets (RAB)'!CG57</f>
        <v>0</v>
      </c>
      <c r="AH140" s="1">
        <f>'[2]SD 4. Assets (RAB)'!CH57</f>
        <v>0</v>
      </c>
      <c r="AI140" s="1">
        <f>'[2]SD 4. Assets (RAB)'!CI57</f>
        <v>0</v>
      </c>
      <c r="AJ140" s="1">
        <f>'[2]SD 4. Assets (RAB)'!CJ57</f>
        <v>0</v>
      </c>
      <c r="AK140" s="1">
        <f>'[2]SD 4. Assets (RAB)'!CK57</f>
        <v>0</v>
      </c>
      <c r="AL140" s="1">
        <f>'[2]SD 4. Assets (RAB)'!CL57</f>
        <v>0</v>
      </c>
      <c r="AM140" s="1">
        <f>'[2]SD 4. Assets (RAB)'!CM57</f>
        <v>0</v>
      </c>
      <c r="AN140" s="1">
        <f>'[2]SD 4. Assets (RAB)'!CN57</f>
        <v>0</v>
      </c>
      <c r="AO140" s="1">
        <v>0</v>
      </c>
      <c r="AP140" s="14"/>
      <c r="AR140" s="1">
        <f>'[2]SD 4. Assets (RAB)'!CG41+'[2]SD 4. Assets (RAB)'!CG65</f>
        <v>0</v>
      </c>
      <c r="AS140" s="1">
        <f>'[2]SD 4. Assets (RAB)'!CH41+'[2]SD 4. Assets (RAB)'!CH65</f>
        <v>0</v>
      </c>
      <c r="AT140" s="1">
        <f>'[2]SD 4. Assets (RAB)'!CI41+'[2]SD 4. Assets (RAB)'!CI65</f>
        <v>0</v>
      </c>
      <c r="AU140" s="1">
        <f>'[2]SD 4. Assets (RAB)'!CJ41+'[2]SD 4. Assets (RAB)'!CJ65</f>
        <v>0</v>
      </c>
      <c r="AV140" s="1">
        <f>'[2]SD 4. Assets (RAB)'!CK41+'[2]SD 4. Assets (RAB)'!CK65</f>
        <v>0</v>
      </c>
      <c r="AW140" s="1">
        <f>'[2]SD 4. Assets (RAB)'!CL41+'[2]SD 4. Assets (RAB)'!CL65</f>
        <v>0</v>
      </c>
      <c r="AX140" s="1">
        <f>'[2]SD 4. Assets (RAB)'!CM41+'[2]SD 4. Assets (RAB)'!CM65</f>
        <v>0</v>
      </c>
      <c r="AY140" s="1">
        <f>'[2]SD 4. Assets (RAB)'!CN41+'[2]SD 4. Assets (RAB)'!CN65</f>
        <v>0</v>
      </c>
      <c r="AZ140" s="1">
        <f>'[2]SD 4. Assets (RAB)'!CO41+'[2]SD 4. Assets (RAB)'!CO65</f>
        <v>0</v>
      </c>
      <c r="BA140" s="14"/>
      <c r="BC140" s="1">
        <f>'[2]SD 4. Assets (RAB)'!CG87+'[2]SD 4. Assets (RAB)'!CG95</f>
        <v>-3598</v>
      </c>
      <c r="BD140" s="1">
        <f>'[2]SD 4. Assets (RAB)'!CH87+'[2]SD 4. Assets (RAB)'!CH95</f>
        <v>-5831</v>
      </c>
      <c r="BE140" s="1">
        <f>'[2]SD 4. Assets (RAB)'!CI87+'[2]SD 4. Assets (RAB)'!CI95</f>
        <v>-2308.9999999999995</v>
      </c>
      <c r="BF140" s="1">
        <f>'[2]SD 4. Assets (RAB)'!CJ87+'[2]SD 4. Assets (RAB)'!CJ95</f>
        <v>-4350</v>
      </c>
      <c r="BG140" s="1">
        <f>'[2]SD 4. Assets (RAB)'!CK87+'[2]SD 4. Assets (RAB)'!CK95</f>
        <v>-1321</v>
      </c>
      <c r="BH140" s="1">
        <f>'[2]SD 4. Assets (RAB)'!CL87+'[2]SD 4. Assets (RAB)'!CL95</f>
        <v>-2351</v>
      </c>
      <c r="BI140" s="1">
        <f>'[2]SD 4. Assets (RAB)'!CM87+'[2]SD 4. Assets (RAB)'!CM95</f>
        <v>-1481</v>
      </c>
      <c r="BJ140" s="1">
        <f>'[2]SD 4. Assets (RAB)'!CN87+'[2]SD 4. Assets (RAB)'!CN95</f>
        <v>-1906</v>
      </c>
      <c r="BK140" s="1">
        <f>'[2]SD 4. Assets (RAB)'!CO87+'[2]SD 4. Assets (RAB)'!CO95</f>
        <v>-2558</v>
      </c>
    </row>
    <row r="141" spans="1:63" ht="14.45" x14ac:dyDescent="0.35">
      <c r="A141" s="21" t="s">
        <v>74</v>
      </c>
      <c r="B141" s="1">
        <f>'[2]SD 4. Assets (RAB)'!CG26</f>
        <v>525653.90878396772</v>
      </c>
      <c r="C141" s="1">
        <f>'[2]SD 4. Assets (RAB)'!CH26</f>
        <v>523753.31450121879</v>
      </c>
      <c r="D141" s="1">
        <f>'[2]SD 4. Assets (RAB)'!CI26</f>
        <v>527163.0894162003</v>
      </c>
      <c r="E141" s="1">
        <f>'[2]SD 4. Assets (RAB)'!CJ26</f>
        <v>521459.48950706125</v>
      </c>
      <c r="F141" s="1">
        <f>'[2]SD 4. Assets (RAB)'!CK26</f>
        <v>518995.40712177032</v>
      </c>
      <c r="G141" s="1">
        <f>'[2]SD 4. Assets (RAB)'!CL26</f>
        <v>530949.75646962086</v>
      </c>
      <c r="H141" s="1">
        <f>'[2]SD 4. Assets (RAB)'!CM26</f>
        <v>536528.17369923356</v>
      </c>
      <c r="I141" s="1">
        <f>'[2]SD 4. Assets (RAB)'!CN26</f>
        <v>549953.96160939033</v>
      </c>
      <c r="J141" s="1">
        <f>'[2]SD 4. Assets (RAB)'!CO26</f>
        <v>543342.70312237553</v>
      </c>
      <c r="L141" s="1">
        <f>'[2]SD 4. Assets (RAB)'!CG50+IF('[2]SD 4. Assets (RAB)'!CG72="",0,'[2]SD 4. Assets (RAB)'!CG72)</f>
        <v>95430.924305787586</v>
      </c>
      <c r="M141" s="1">
        <f>'[2]SD 4. Assets (RAB)'!CH50+IF('[2]SD 4. Assets (RAB)'!CH72="",0,'[2]SD 4. Assets (RAB)'!CH72)</f>
        <v>98639.311228327802</v>
      </c>
      <c r="N141" s="1">
        <f>'[2]SD 4. Assets (RAB)'!CI50+IF('[2]SD 4. Assets (RAB)'!CI72="",0,'[2]SD 4. Assets (RAB)'!CI72)</f>
        <v>103277.63766407149</v>
      </c>
      <c r="O141" s="1">
        <f>'[2]SD 4. Assets (RAB)'!CJ50+IF('[2]SD 4. Assets (RAB)'!CJ72="",0,'[2]SD 4. Assets (RAB)'!CJ72)</f>
        <v>108785.12927471807</v>
      </c>
      <c r="P141" s="1">
        <f>'[2]SD 4. Assets (RAB)'!CK50+IF('[2]SD 4. Assets (RAB)'!CK72="",0,'[2]SD 4. Assets (RAB)'!CK72)</f>
        <v>119010.85869521143</v>
      </c>
      <c r="Q141" s="1">
        <f>'[2]SD 4. Assets (RAB)'!CL50+IF('[2]SD 4. Assets (RAB)'!CL72="",0,'[2]SD 4. Assets (RAB)'!CL72)</f>
        <v>129046.21656281076</v>
      </c>
      <c r="R141" s="1">
        <f>'[2]SD 4. Assets (RAB)'!CM50+IF('[2]SD 4. Assets (RAB)'!CM72="",0,'[2]SD 4. Assets (RAB)'!CM72)</f>
        <v>135545.28103549604</v>
      </c>
      <c r="S141" s="1">
        <f>'[2]SD 4. Assets (RAB)'!CN50+IF('[2]SD 4. Assets (RAB)'!CN72="",0,'[2]SD 4. Assets (RAB)'!CN72)</f>
        <v>143416.29578369478</v>
      </c>
      <c r="T141" s="1">
        <f>'[2]SD 4. Assets (RAB)'!CO50+IF('[2]SD 4. Assets (RAB)'!CO72="",0,'[2]SD 4. Assets (RAB)'!CO72)</f>
        <v>147912.96188563446</v>
      </c>
      <c r="V141" s="1">
        <f>'[2]SD 4. Assets (RAB)'!CG34</f>
        <v>812733.9957233707</v>
      </c>
      <c r="W141" s="1">
        <f>'[2]SD 4. Assets (RAB)'!CH34</f>
        <v>810193.41821643524</v>
      </c>
      <c r="X141" s="1">
        <f>'[2]SD 4. Assets (RAB)'!CI34</f>
        <v>822985.62758916535</v>
      </c>
      <c r="Y141" s="1">
        <f>'[2]SD 4. Assets (RAB)'!CJ34</f>
        <v>801135.27714157768</v>
      </c>
      <c r="Z141" s="1">
        <f>'[2]SD 4. Assets (RAB)'!CK34</f>
        <v>758557.3641756688</v>
      </c>
      <c r="AA141" s="1">
        <f>'[2]SD 4. Assets (RAB)'!CL34</f>
        <v>774123.57045751053</v>
      </c>
      <c r="AB141" s="1">
        <f>'[2]SD 4. Assets (RAB)'!CM34</f>
        <v>778847.9390130291</v>
      </c>
      <c r="AC141" s="1">
        <f>'[2]SD 4. Assets (RAB)'!CN34</f>
        <v>822996.84892728121</v>
      </c>
      <c r="AD141" s="1">
        <f>'[2]SD 4. Assets (RAB)'!CO34</f>
        <v>850055.30714781117</v>
      </c>
      <c r="AE141" s="14"/>
      <c r="AG141" s="1">
        <f>'[2]SD 4. Assets (RAB)'!CG58</f>
        <v>16503.442106776467</v>
      </c>
      <c r="AH141" s="1">
        <f>'[2]SD 4. Assets (RAB)'!CH58</f>
        <v>17058.287700251138</v>
      </c>
      <c r="AI141" s="1">
        <f>'[2]SD 4. Assets (RAB)'!CI58</f>
        <v>17860.421310100126</v>
      </c>
      <c r="AJ141" s="1">
        <f>'[2]SD 4. Assets (RAB)'!CJ58</f>
        <v>18812.864866641794</v>
      </c>
      <c r="AK141" s="1">
        <f>'[2]SD 4. Assets (RAB)'!CK58</f>
        <v>20442.337093031067</v>
      </c>
      <c r="AL141" s="1">
        <f>'[2]SD 4. Assets (RAB)'!CL58</f>
        <v>22128.670123668388</v>
      </c>
      <c r="AM141" s="1">
        <f>'[2]SD 4. Assets (RAB)'!CM58</f>
        <v>22911.267318947837</v>
      </c>
      <c r="AN141" s="1">
        <f>'[2]SD 4. Assets (RAB)'!CN58</f>
        <v>24087.859496857691</v>
      </c>
      <c r="AO141" s="1">
        <v>24087.859496857691</v>
      </c>
      <c r="AP141" s="14"/>
      <c r="AR141" s="1">
        <f>'[2]SD 4. Assets (RAB)'!CG42+'[2]SD 4. Assets (RAB)'!CG66</f>
        <v>772171.4021576934</v>
      </c>
      <c r="AS141" s="1">
        <f>'[2]SD 4. Assets (RAB)'!CH42+'[2]SD 4. Assets (RAB)'!CH66</f>
        <v>802636.23541490454</v>
      </c>
      <c r="AT141" s="1">
        <f>'[2]SD 4. Assets (RAB)'!CI42+'[2]SD 4. Assets (RAB)'!CI66</f>
        <v>843046.12817728077</v>
      </c>
      <c r="AU141" s="1">
        <f>'[2]SD 4. Assets (RAB)'!CJ42+'[2]SD 4. Assets (RAB)'!CJ66</f>
        <v>883550.39658374363</v>
      </c>
      <c r="AV141" s="1">
        <f>'[2]SD 4. Assets (RAB)'!CK42+'[2]SD 4. Assets (RAB)'!CK66</f>
        <v>960492.75703410106</v>
      </c>
      <c r="AW141" s="1">
        <f>'[2]SD 4. Assets (RAB)'!CL42+'[2]SD 4. Assets (RAB)'!CL66</f>
        <v>1067988.6826291974</v>
      </c>
      <c r="AX141" s="1">
        <f>'[2]SD 4. Assets (RAB)'!CM42+'[2]SD 4. Assets (RAB)'!CM66</f>
        <v>1193900.5836164101</v>
      </c>
      <c r="AY141" s="1">
        <f>'[2]SD 4. Assets (RAB)'!CN42+'[2]SD 4. Assets (RAB)'!CN66</f>
        <v>1294188.0705031659</v>
      </c>
      <c r="AZ141" s="1">
        <f>'[2]SD 4. Assets (RAB)'!CO42+'[2]SD 4. Assets (RAB)'!CO66</f>
        <v>1394108.6992739697</v>
      </c>
      <c r="BA141" s="14"/>
      <c r="BC141" s="1">
        <f>'[2]SD 4. Assets (RAB)'!CG88+'[2]SD 4. Assets (RAB)'!CG96</f>
        <v>351678.58521876938</v>
      </c>
      <c r="BD141" s="1">
        <f>'[2]SD 4. Assets (RAB)'!CH88+'[2]SD 4. Assets (RAB)'!CH96</f>
        <v>345374.75453707483</v>
      </c>
      <c r="BE141" s="1">
        <f>'[2]SD 4. Assets (RAB)'!CI88+'[2]SD 4. Assets (RAB)'!CI96</f>
        <v>341052.09903545625</v>
      </c>
      <c r="BF141" s="1">
        <f>'[2]SD 4. Assets (RAB)'!CJ88+'[2]SD 4. Assets (RAB)'!CJ96</f>
        <v>372426.19795992831</v>
      </c>
      <c r="BG141" s="1">
        <f>'[2]SD 4. Assets (RAB)'!CK88+'[2]SD 4. Assets (RAB)'!CK96</f>
        <v>345623.89553536795</v>
      </c>
      <c r="BH141" s="1">
        <f>'[2]SD 4. Assets (RAB)'!CL88+'[2]SD 4. Assets (RAB)'!CL96</f>
        <v>384803.20408980874</v>
      </c>
      <c r="BI141" s="1">
        <f>'[2]SD 4. Assets (RAB)'!CM88+'[2]SD 4. Assets (RAB)'!CM96</f>
        <v>424657.04127175838</v>
      </c>
      <c r="BJ141" s="1">
        <f>'[2]SD 4. Assets (RAB)'!CN88+'[2]SD 4. Assets (RAB)'!CN96</f>
        <v>461610.86717823095</v>
      </c>
      <c r="BK141" s="1">
        <f>'[2]SD 4. Assets (RAB)'!CO88+'[2]SD 4. Assets (RAB)'!CO96</f>
        <v>496233.89322038658</v>
      </c>
    </row>
    <row r="142" spans="1:63" ht="14.45" x14ac:dyDescent="0.35">
      <c r="A142" s="21"/>
      <c r="B142" s="14"/>
      <c r="C142" s="14"/>
      <c r="D142" s="14"/>
      <c r="E142" s="14"/>
      <c r="F142" s="14"/>
      <c r="G142" s="14"/>
      <c r="H142" s="14"/>
      <c r="I142" s="49"/>
      <c r="J142" s="14"/>
      <c r="S142" s="49"/>
      <c r="AC142" s="49"/>
      <c r="AG142" s="14"/>
      <c r="AH142" s="14"/>
      <c r="AI142" s="14"/>
      <c r="AJ142" s="14"/>
      <c r="AK142" s="14"/>
      <c r="AL142" s="14"/>
      <c r="AM142" s="14"/>
      <c r="AN142" s="49"/>
      <c r="AO142" s="14"/>
      <c r="AP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C142" s="14"/>
      <c r="BD142" s="14"/>
      <c r="BE142" s="14"/>
      <c r="BF142" s="14"/>
      <c r="BG142" s="14"/>
      <c r="BH142" s="14"/>
      <c r="BI142" s="14"/>
      <c r="BJ142" s="14"/>
      <c r="BK142" s="14"/>
    </row>
    <row r="143" spans="1:63" ht="14.45" x14ac:dyDescent="0.35">
      <c r="A143" t="s">
        <v>79</v>
      </c>
      <c r="B143" s="1">
        <f>'[2]SD 3. Opex'!CG10</f>
        <v>112506.535</v>
      </c>
      <c r="C143" s="1">
        <f>'[2]SD 3. Opex'!CH10</f>
        <v>108991.583</v>
      </c>
      <c r="D143" s="1">
        <f>'[2]SD 3. Opex'!CI10</f>
        <v>126897.56800000001</v>
      </c>
      <c r="E143" s="1">
        <f>'[2]SD 3. Opex'!CJ10</f>
        <v>145514.894</v>
      </c>
      <c r="F143" s="1">
        <f>'[2]SD 3. Opex'!CK10</f>
        <v>147956.514</v>
      </c>
      <c r="G143" s="1">
        <f>'[2]SD 3. Opex'!CL10</f>
        <v>191519.79499999998</v>
      </c>
      <c r="H143" s="1">
        <f>'[2]SD 3. Opex'!CM10</f>
        <v>203371.86000000002</v>
      </c>
      <c r="I143" s="1">
        <f>'[2]SD 3. Opex'!CN10</f>
        <v>222412.64300000001</v>
      </c>
      <c r="J143" s="1">
        <f>'[2]SD 3. Opex'!CO10</f>
        <v>233849.701</v>
      </c>
      <c r="S143" s="49"/>
      <c r="AG143" s="14"/>
      <c r="AH143" s="14"/>
      <c r="AI143" s="14"/>
      <c r="AJ143" s="14"/>
      <c r="AK143" s="14"/>
      <c r="AL143" s="14"/>
      <c r="AM143" s="14"/>
      <c r="AN143" s="49"/>
      <c r="AO143" s="14"/>
      <c r="AP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C143" s="14"/>
      <c r="BD143" s="14"/>
      <c r="BE143" s="14"/>
      <c r="BF143" s="14"/>
      <c r="BG143" s="14"/>
      <c r="BH143" s="14"/>
      <c r="BI143" s="14"/>
      <c r="BJ143" s="14"/>
      <c r="BK143" s="14"/>
    </row>
    <row r="144" spans="1:63" ht="14.45" x14ac:dyDescent="0.35">
      <c r="A144" s="21"/>
      <c r="B144" s="14"/>
      <c r="C144" s="14"/>
      <c r="D144" s="14"/>
      <c r="E144" s="14"/>
      <c r="F144" s="14"/>
      <c r="G144" s="14"/>
      <c r="H144" s="14"/>
      <c r="I144" s="14"/>
      <c r="J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C144" s="14"/>
      <c r="BD144" s="14"/>
      <c r="BE144" s="14"/>
      <c r="BF144" s="14"/>
      <c r="BG144" s="14"/>
      <c r="BH144" s="14"/>
      <c r="BI144" s="14"/>
      <c r="BJ144" s="14"/>
      <c r="BK144" s="14"/>
    </row>
    <row r="145" spans="1:63" ht="14.45" x14ac:dyDescent="0.35">
      <c r="A145" s="21"/>
    </row>
    <row r="146" spans="1:63" ht="14.45" x14ac:dyDescent="0.35">
      <c r="A146" s="27" t="s">
        <v>111</v>
      </c>
    </row>
    <row r="147" spans="1:63" ht="14.45" x14ac:dyDescent="0.35">
      <c r="B147" t="s">
        <v>119</v>
      </c>
      <c r="L147" t="s">
        <v>120</v>
      </c>
      <c r="V147" t="s">
        <v>121</v>
      </c>
      <c r="AG147" t="s">
        <v>122</v>
      </c>
      <c r="AR147" t="s">
        <v>2</v>
      </c>
      <c r="BC147" t="s">
        <v>21</v>
      </c>
    </row>
    <row r="148" spans="1:63" ht="14.45" x14ac:dyDescent="0.35">
      <c r="B148" s="3">
        <v>2006</v>
      </c>
      <c r="C148" s="3">
        <v>2007</v>
      </c>
      <c r="D148" s="3">
        <v>2008</v>
      </c>
      <c r="E148" s="3">
        <v>2009</v>
      </c>
      <c r="F148" s="3">
        <v>2010</v>
      </c>
      <c r="G148" s="3">
        <v>2011</v>
      </c>
      <c r="H148" s="3">
        <v>2012</v>
      </c>
      <c r="I148" s="3">
        <v>2013</v>
      </c>
      <c r="J148" s="3">
        <v>2014</v>
      </c>
      <c r="L148" s="3">
        <v>2006</v>
      </c>
      <c r="M148" s="3">
        <v>2007</v>
      </c>
      <c r="N148" s="3">
        <v>2008</v>
      </c>
      <c r="O148" s="3">
        <v>2009</v>
      </c>
      <c r="P148" s="3">
        <v>2010</v>
      </c>
      <c r="Q148" s="3">
        <v>2011</v>
      </c>
      <c r="R148" s="3">
        <v>2012</v>
      </c>
      <c r="S148" s="3">
        <v>2013</v>
      </c>
      <c r="T148" s="3">
        <v>2014</v>
      </c>
      <c r="V148" s="3">
        <v>2006</v>
      </c>
      <c r="W148" s="3">
        <v>2007</v>
      </c>
      <c r="X148" s="3">
        <v>2008</v>
      </c>
      <c r="Y148" s="3">
        <v>2009</v>
      </c>
      <c r="Z148" s="3">
        <v>2010</v>
      </c>
      <c r="AA148" s="3">
        <v>2011</v>
      </c>
      <c r="AB148" s="3">
        <v>2012</v>
      </c>
      <c r="AC148" s="3">
        <v>2013</v>
      </c>
      <c r="AD148" s="3">
        <v>2014</v>
      </c>
      <c r="AE148" s="33"/>
      <c r="AG148" s="3">
        <v>2006</v>
      </c>
      <c r="AH148" s="3">
        <v>2007</v>
      </c>
      <c r="AI148" s="3">
        <v>2008</v>
      </c>
      <c r="AJ148" s="3">
        <v>2009</v>
      </c>
      <c r="AK148" s="3">
        <v>2010</v>
      </c>
      <c r="AL148" s="3">
        <v>2011</v>
      </c>
      <c r="AM148" s="3">
        <v>2012</v>
      </c>
      <c r="AN148" s="3">
        <v>2013</v>
      </c>
      <c r="AO148" s="3">
        <v>2014</v>
      </c>
      <c r="AP148" s="33"/>
      <c r="AR148" s="3">
        <v>2006</v>
      </c>
      <c r="AS148" s="3">
        <v>2007</v>
      </c>
      <c r="AT148" s="3">
        <v>2008</v>
      </c>
      <c r="AU148" s="3">
        <v>2009</v>
      </c>
      <c r="AV148" s="3">
        <v>2010</v>
      </c>
      <c r="AW148" s="3">
        <v>2011</v>
      </c>
      <c r="AX148" s="3">
        <v>2012</v>
      </c>
      <c r="AY148" s="3">
        <v>2013</v>
      </c>
      <c r="AZ148" s="3">
        <v>2014</v>
      </c>
      <c r="BA148" s="33"/>
      <c r="BC148" s="3">
        <v>2006</v>
      </c>
      <c r="BD148" s="3">
        <v>2007</v>
      </c>
      <c r="BE148" s="3">
        <v>2008</v>
      </c>
      <c r="BF148" s="3">
        <v>2009</v>
      </c>
      <c r="BG148" s="3">
        <v>2010</v>
      </c>
      <c r="BH148" s="3">
        <v>2011</v>
      </c>
      <c r="BI148" s="3">
        <v>2012</v>
      </c>
      <c r="BJ148" s="3">
        <v>2013</v>
      </c>
      <c r="BK148" s="3">
        <v>2014</v>
      </c>
    </row>
    <row r="149" spans="1:63" ht="14.45" x14ac:dyDescent="0.35">
      <c r="A149" s="21" t="s">
        <v>68</v>
      </c>
      <c r="B149" s="1">
        <f>'[2]SD 4. Assets (RAB)'!CP20</f>
        <v>534169.78027784452</v>
      </c>
      <c r="C149" s="1">
        <f>'[2]SD 4. Assets (RAB)'!CQ20</f>
        <v>581124.74706326833</v>
      </c>
      <c r="D149" s="1">
        <f>'[2]SD 4. Assets (RAB)'!CR20</f>
        <v>637003.92821382219</v>
      </c>
      <c r="E149" s="1">
        <f>'[2]SD 4. Assets (RAB)'!CS20</f>
        <v>697330.12412167108</v>
      </c>
      <c r="F149" s="1">
        <f>'[2]SD 4. Assets (RAB)'!CT20</f>
        <v>799415.56299579178</v>
      </c>
      <c r="G149" s="1">
        <f>'[2]SD 4. Assets (RAB)'!CU20</f>
        <v>897588.07441197848</v>
      </c>
      <c r="H149" s="1">
        <f>'[2]SD 4. Assets (RAB)'!CV20</f>
        <v>990077.07993015589</v>
      </c>
      <c r="I149" s="1">
        <f>'[2]SD 4. Assets (RAB)'!CW20</f>
        <v>1099621.886663879</v>
      </c>
      <c r="J149" s="1">
        <f>'[2]SD 4. Assets (RAB)'!CX20</f>
        <v>1211040.9981296468</v>
      </c>
      <c r="L149" s="1">
        <f>'[2]SD 4. Assets (RAB)'!CP44</f>
        <v>50331.694151284792</v>
      </c>
      <c r="M149" s="1">
        <f>'[2]SD 4. Assets (RAB)'!CQ44</f>
        <v>54264.625999911928</v>
      </c>
      <c r="N149" s="1">
        <f>'[2]SD 4. Assets (RAB)'!CR44</f>
        <v>58077.873652147216</v>
      </c>
      <c r="O149" s="1">
        <f>'[2]SD 4. Assets (RAB)'!CS44</f>
        <v>65365.073443158981</v>
      </c>
      <c r="P149" s="1">
        <f>'[2]SD 4. Assets (RAB)'!CT44</f>
        <v>75624.319510110901</v>
      </c>
      <c r="Q149" s="1">
        <f>'[2]SD 4. Assets (RAB)'!CU44</f>
        <v>69050.053765424556</v>
      </c>
      <c r="R149" s="1">
        <f>'[2]SD 4. Assets (RAB)'!CV44</f>
        <v>76538.354547959505</v>
      </c>
      <c r="S149" s="1">
        <f>'[2]SD 4. Assets (RAB)'!CW44</f>
        <v>91950.500488288526</v>
      </c>
      <c r="T149" s="1">
        <f>'[2]SD 4. Assets (RAB)'!CX44</f>
        <v>112685.97563002416</v>
      </c>
      <c r="V149" s="1">
        <f>'[2]SD 4. Assets (RAB)'!CP28</f>
        <v>340738.97875365801</v>
      </c>
      <c r="W149" s="1">
        <f>'[2]SD 4. Assets (RAB)'!CQ28</f>
        <v>370690.85551754996</v>
      </c>
      <c r="X149" s="1">
        <f>'[2]SD 4. Assets (RAB)'!CR28</f>
        <v>406335.35623963637</v>
      </c>
      <c r="Y149" s="1">
        <f>'[2]SD 4. Assets (RAB)'!CS28</f>
        <v>444816.54170662729</v>
      </c>
      <c r="Z149" s="1">
        <f>'[2]SD 4. Assets (RAB)'!CT28</f>
        <v>509935.32878869318</v>
      </c>
      <c r="AA149" s="1">
        <f>'[2]SD 4. Assets (RAB)'!CU28</f>
        <v>572558.11749125493</v>
      </c>
      <c r="AB149" s="1">
        <f>'[2]SD 4. Assets (RAB)'!CV28</f>
        <v>631555.48209284863</v>
      </c>
      <c r="AC149" s="1">
        <f>'[2]SD 4. Assets (RAB)'!CW28</f>
        <v>701432.48927734478</v>
      </c>
      <c r="AD149" s="1">
        <f>'[2]SD 4. Assets (RAB)'!CX28</f>
        <v>772505.08764623525</v>
      </c>
      <c r="AE149" s="14"/>
      <c r="AG149" s="1">
        <f>'[2]SD 4. Assets (RAB)'!CP52</f>
        <v>0</v>
      </c>
      <c r="AH149" s="1">
        <f>'[2]SD 4. Assets (RAB)'!CQ52</f>
        <v>0</v>
      </c>
      <c r="AI149" s="1">
        <f>'[2]SD 4. Assets (RAB)'!CR52</f>
        <v>0</v>
      </c>
      <c r="AJ149" s="1">
        <f>'[2]SD 4. Assets (RAB)'!CS52</f>
        <v>0</v>
      </c>
      <c r="AK149" s="1">
        <f>'[2]SD 4. Assets (RAB)'!CT52</f>
        <v>0</v>
      </c>
      <c r="AL149" s="1">
        <f>'[2]SD 4. Assets (RAB)'!CU52</f>
        <v>0</v>
      </c>
      <c r="AM149" s="1">
        <f>'[2]SD 4. Assets (RAB)'!CV52</f>
        <v>0</v>
      </c>
      <c r="AN149" s="1">
        <f>'[2]SD 4. Assets (RAB)'!CW52</f>
        <v>0</v>
      </c>
      <c r="AO149" s="1">
        <v>0</v>
      </c>
      <c r="AP149" s="14"/>
      <c r="AR149" s="1">
        <f>'[2]SD 4. Assets (RAB)'!CP36+'[2]SD 4. Assets (RAB)'!CP60</f>
        <v>264426.99918365735</v>
      </c>
      <c r="AS149" s="1">
        <f>'[2]SD 4. Assets (RAB)'!CQ36+'[2]SD 4. Assets (RAB)'!CQ60</f>
        <v>286725.75489452726</v>
      </c>
      <c r="AT149" s="1">
        <f>'[2]SD 4. Assets (RAB)'!CR36+'[2]SD 4. Assets (RAB)'!CR60</f>
        <v>311594.65119854396</v>
      </c>
      <c r="AU149" s="1">
        <f>'[2]SD 4. Assets (RAB)'!CS36+'[2]SD 4. Assets (RAB)'!CS60</f>
        <v>344540.85354372225</v>
      </c>
      <c r="AV149" s="1">
        <f>'[2]SD 4. Assets (RAB)'!CT36+'[2]SD 4. Assets (RAB)'!CT60</f>
        <v>396307.25021923683</v>
      </c>
      <c r="AW149" s="1">
        <f>'[2]SD 4. Assets (RAB)'!CU36+'[2]SD 4. Assets (RAB)'!CU60</f>
        <v>414467.88450654759</v>
      </c>
      <c r="AX149" s="1">
        <f>'[2]SD 4. Assets (RAB)'!CV36+'[2]SD 4. Assets (RAB)'!CV60</f>
        <v>457893.30844469485</v>
      </c>
      <c r="AY149" s="1">
        <f>'[2]SD 4. Assets (RAB)'!CW36+'[2]SD 4. Assets (RAB)'!CW60</f>
        <v>521911.58447494981</v>
      </c>
      <c r="AZ149" s="1">
        <f>'[2]SD 4. Assets (RAB)'!CX36+'[2]SD 4. Assets (RAB)'!CX60</f>
        <v>596757.00113198999</v>
      </c>
      <c r="BA149" s="14"/>
      <c r="BC149" s="1">
        <f>'[2]SD 4. Assets (RAB)'!CP82+'[2]SD 4. Assets (RAB)'!CP90</f>
        <v>75049.735030702388</v>
      </c>
      <c r="BD149" s="1">
        <f>'[2]SD 4. Assets (RAB)'!CQ82+'[2]SD 4. Assets (RAB)'!CQ90</f>
        <v>72783.471574124895</v>
      </c>
      <c r="BE149" s="1">
        <f>'[2]SD 4. Assets (RAB)'!CR82+'[2]SD 4. Assets (RAB)'!CR90</f>
        <v>68833.750344062049</v>
      </c>
      <c r="BF149" s="1">
        <f>'[2]SD 4. Assets (RAB)'!CS82+'[2]SD 4. Assets (RAB)'!CS90</f>
        <v>72698.706540476313</v>
      </c>
      <c r="BG149" s="1">
        <f>'[2]SD 4. Assets (RAB)'!CT82+'[2]SD 4. Assets (RAB)'!CT90</f>
        <v>77479.205290721438</v>
      </c>
      <c r="BH149" s="1">
        <f>'[2]SD 4. Assets (RAB)'!CU82+'[2]SD 4. Assets (RAB)'!CU90</f>
        <v>123595.06221771396</v>
      </c>
      <c r="BI149" s="1">
        <f>'[2]SD 4. Assets (RAB)'!CV82+'[2]SD 4. Assets (RAB)'!CV90</f>
        <v>120641.33827463127</v>
      </c>
      <c r="BJ149" s="1">
        <f>'[2]SD 4. Assets (RAB)'!CW82+'[2]SD 4. Assets (RAB)'!CW90</f>
        <v>147401.54601316302</v>
      </c>
      <c r="BK149" s="1">
        <f>'[2]SD 4. Assets (RAB)'!CX82+'[2]SD 4. Assets (RAB)'!CX90</f>
        <v>164958.80188895779</v>
      </c>
    </row>
    <row r="150" spans="1:63" ht="14.45" x14ac:dyDescent="0.35">
      <c r="A150" s="21" t="s">
        <v>69</v>
      </c>
      <c r="B150" s="1">
        <f>'[2]SD 4. Assets (RAB)'!CP21</f>
        <v>16164.697615010427</v>
      </c>
      <c r="C150" s="1">
        <f>'[2]SD 4. Assets (RAB)'!CQ21</f>
        <v>22888.090838940359</v>
      </c>
      <c r="D150" s="1">
        <f>'[2]SD 4. Assets (RAB)'!CR21</f>
        <v>11864.556145279983</v>
      </c>
      <c r="E150" s="1">
        <f>'[2]SD 4. Assets (RAB)'!CS21</f>
        <v>34734.602651709931</v>
      </c>
      <c r="F150" s="1">
        <f>'[2]SD 4. Assets (RAB)'!CT21</f>
        <v>10082.718812559431</v>
      </c>
      <c r="G150" s="1">
        <f>'[2]SD 4. Assets (RAB)'!CU21</f>
        <v>25021.731611721978</v>
      </c>
      <c r="H150" s="1">
        <f>'[2]SD 4. Assets (RAB)'!CV21</f>
        <v>34849.799120449723</v>
      </c>
      <c r="I150" s="1">
        <f>'[2]SD 4. Assets (RAB)'!CW21</f>
        <v>22036.510754787178</v>
      </c>
      <c r="J150" s="1">
        <f>'[2]SD 4. Assets (RAB)'!CX21</f>
        <v>36062.480409078838</v>
      </c>
      <c r="L150" s="1">
        <f>'[2]SD 4. Assets (RAB)'!CP45</f>
        <v>1523.1049124185217</v>
      </c>
      <c r="M150" s="1">
        <f>'[2]SD 4. Assets (RAB)'!CQ45</f>
        <v>2137.2583003970549</v>
      </c>
      <c r="N150" s="1">
        <f>'[2]SD 4. Assets (RAB)'!CR45</f>
        <v>1081.7330352680012</v>
      </c>
      <c r="O150" s="1">
        <f>'[2]SD 4. Assets (RAB)'!CS45</f>
        <v>3255.8895346844615</v>
      </c>
      <c r="P150" s="1">
        <f>'[2]SD 4. Assets (RAB)'!CT45</f>
        <v>953.82024607346136</v>
      </c>
      <c r="Q150" s="1">
        <f>'[2]SD 4. Assets (RAB)'!CU45</f>
        <v>1924.8828748368785</v>
      </c>
      <c r="R150" s="1">
        <f>'[2]SD 4. Assets (RAB)'!CV45</f>
        <v>2694.0794157100527</v>
      </c>
      <c r="S150" s="1">
        <f>'[2]SD 4. Assets (RAB)'!CW45</f>
        <v>1842.6954005669063</v>
      </c>
      <c r="T150" s="1">
        <f>'[2]SD 4. Assets (RAB)'!CX45</f>
        <v>3922.8509618312451</v>
      </c>
      <c r="V150" s="1">
        <f>'[2]SD 4. Assets (RAB)'!CP29</f>
        <v>10311.220815103819</v>
      </c>
      <c r="W150" s="1">
        <f>'[2]SD 4. Assets (RAB)'!CQ29</f>
        <v>14599.973615177129</v>
      </c>
      <c r="X150" s="1">
        <f>'[2]SD 4. Assets (RAB)'!CR29</f>
        <v>7568.2243615603811</v>
      </c>
      <c r="Y150" s="1">
        <f>'[2]SD 4. Assets (RAB)'!CS29</f>
        <v>22156.687764705875</v>
      </c>
      <c r="Z150" s="1">
        <f>'[2]SD 4. Assets (RAB)'!CT29</f>
        <v>6431.6167594969647</v>
      </c>
      <c r="AA150" s="1">
        <f>'[2]SD 4. Assets (RAB)'!CU29</f>
        <v>15960.991412864267</v>
      </c>
      <c r="AB150" s="1">
        <f>'[2]SD 4. Assets (RAB)'!CV29</f>
        <v>22230.169883245057</v>
      </c>
      <c r="AC150" s="1">
        <f>'[2]SD 4. Assets (RAB)'!CW29</f>
        <v>14056.763312171253</v>
      </c>
      <c r="AD150" s="1">
        <f>'[2]SD 4. Assets (RAB)'!CX29</f>
        <v>9901.0824234574284</v>
      </c>
      <c r="AE150" s="14"/>
      <c r="AG150" s="1">
        <f>'[2]SD 4. Assets (RAB)'!CP53</f>
        <v>0</v>
      </c>
      <c r="AH150" s="1">
        <f>'[2]SD 4. Assets (RAB)'!CQ53</f>
        <v>0</v>
      </c>
      <c r="AI150" s="1">
        <f>'[2]SD 4. Assets (RAB)'!CR53</f>
        <v>0</v>
      </c>
      <c r="AJ150" s="1">
        <f>'[2]SD 4. Assets (RAB)'!CS53</f>
        <v>0</v>
      </c>
      <c r="AK150" s="1">
        <f>'[2]SD 4. Assets (RAB)'!CT53</f>
        <v>0</v>
      </c>
      <c r="AL150" s="1">
        <f>'[2]SD 4. Assets (RAB)'!CU53</f>
        <v>0</v>
      </c>
      <c r="AM150" s="1">
        <f>'[2]SD 4. Assets (RAB)'!CV53</f>
        <v>0</v>
      </c>
      <c r="AN150" s="1">
        <f>'[2]SD 4. Assets (RAB)'!CW53</f>
        <v>0</v>
      </c>
      <c r="AO150" s="1">
        <v>0</v>
      </c>
      <c r="AP150" s="14"/>
      <c r="AR150" s="1">
        <f>'[2]SD 4. Assets (RAB)'!CP37+'[2]SD 4. Assets (RAB)'!CP61</f>
        <v>8001.9174443472657</v>
      </c>
      <c r="AS150" s="1">
        <f>'[2]SD 4. Assets (RAB)'!CQ37+'[2]SD 4. Assets (RAB)'!CQ61</f>
        <v>11292.936941773714</v>
      </c>
      <c r="AT150" s="1">
        <f>'[2]SD 4. Assets (RAB)'!CR37+'[2]SD 4. Assets (RAB)'!CR61</f>
        <v>5803.625487962634</v>
      </c>
      <c r="AU150" s="1">
        <f>'[2]SD 4. Assets (RAB)'!CS37+'[2]SD 4. Assets (RAB)'!CS61</f>
        <v>17161.871015103425</v>
      </c>
      <c r="AV150" s="1">
        <f>'[2]SD 4. Assets (RAB)'!CT37+'[2]SD 4. Assets (RAB)'!CT61</f>
        <v>4998.4698225849179</v>
      </c>
      <c r="AW150" s="1">
        <f>'[2]SD 4. Assets (RAB)'!CU37+'[2]SD 4. Assets (RAB)'!CU61</f>
        <v>11553.968310680821</v>
      </c>
      <c r="AX150" s="1">
        <f>'[2]SD 4. Assets (RAB)'!CV37+'[2]SD 4. Assets (RAB)'!CV61</f>
        <v>16117.421705208499</v>
      </c>
      <c r="AY150" s="1">
        <f>'[2]SD 4. Assets (RAB)'!CW37+'[2]SD 4. Assets (RAB)'!CW61</f>
        <v>10459.149989477963</v>
      </c>
      <c r="AZ150" s="1">
        <f>'[2]SD 4. Assets (RAB)'!CX37+'[2]SD 4. Assets (RAB)'!CX61</f>
        <v>8311.7781268835752</v>
      </c>
      <c r="BA150" s="14"/>
      <c r="BC150" s="1">
        <f>'[2]SD 4. Assets (RAB)'!CP83+'[2]SD 4. Assets (RAB)'!CP91</f>
        <v>2271.1061494848045</v>
      </c>
      <c r="BD150" s="1">
        <f>'[2]SD 4. Assets (RAB)'!CQ83+'[2]SD 4. Assets (RAB)'!CQ91</f>
        <v>2866.6387335603126</v>
      </c>
      <c r="BE150" s="1">
        <f>'[2]SD 4. Assets (RAB)'!CR83+'[2]SD 4. Assets (RAB)'!CR91</f>
        <v>1282.0672832227422</v>
      </c>
      <c r="BF150" s="1">
        <f>'[2]SD 4. Assets (RAB)'!CS83+'[2]SD 4. Assets (RAB)'!CS91</f>
        <v>3621.1839953957283</v>
      </c>
      <c r="BG150" s="1">
        <f>'[2]SD 4. Assets (RAB)'!CT83+'[2]SD 4. Assets (RAB)'!CT91</f>
        <v>977.21520186494524</v>
      </c>
      <c r="BH150" s="1">
        <f>'[2]SD 4. Assets (RAB)'!CU83+'[2]SD 4. Assets (RAB)'!CU91</f>
        <v>3445.4139526883723</v>
      </c>
      <c r="BI150" s="1">
        <f>'[2]SD 4. Assets (RAB)'!CV83+'[2]SD 4. Assets (RAB)'!CV91</f>
        <v>4246.463724611941</v>
      </c>
      <c r="BJ150" s="1">
        <f>'[2]SD 4. Assets (RAB)'!CW83+'[2]SD 4. Assets (RAB)'!CW91</f>
        <v>2953.9387978589816</v>
      </c>
      <c r="BK150" s="1">
        <f>'[2]SD 4. Assets (RAB)'!CX83+'[2]SD 4. Assets (RAB)'!CX91</f>
        <v>3564.9249917063498</v>
      </c>
    </row>
    <row r="151" spans="1:63" ht="14.45" x14ac:dyDescent="0.35">
      <c r="A151" s="21" t="s">
        <v>70</v>
      </c>
      <c r="B151" s="1">
        <f>'[2]SD 4. Assets (RAB)'!CP22</f>
        <v>-17109.35620461806</v>
      </c>
      <c r="C151" s="1">
        <f>'[2]SD 4. Assets (RAB)'!CQ22</f>
        <v>-19109.826850051431</v>
      </c>
      <c r="D151" s="1">
        <f>'[2]SD 4. Assets (RAB)'!CR22</f>
        <v>-20920.412466643385</v>
      </c>
      <c r="E151" s="1">
        <f>'[2]SD 4. Assets (RAB)'!CS22</f>
        <v>-23628.610871085188</v>
      </c>
      <c r="F151" s="1">
        <f>'[2]SD 4. Assets (RAB)'!CT22</f>
        <v>-25711.51112676959</v>
      </c>
      <c r="G151" s="1">
        <f>'[2]SD 4. Assets (RAB)'!CU22</f>
        <v>-31726.944688387739</v>
      </c>
      <c r="H151" s="1">
        <f>'[2]SD 4. Assets (RAB)'!CV22</f>
        <v>-34694.12568114663</v>
      </c>
      <c r="I151" s="1">
        <f>'[2]SD 4. Assets (RAB)'!CW22</f>
        <v>-37322.196009689105</v>
      </c>
      <c r="J151" s="1">
        <f>'[2]SD 4. Assets (RAB)'!CX22</f>
        <v>-55320.759126725985</v>
      </c>
      <c r="L151" s="1">
        <f>'[2]SD 4. Assets (RAB)'!CP46</f>
        <v>-1677.6364807460072</v>
      </c>
      <c r="M151" s="1">
        <f>'[2]SD 4. Assets (RAB)'!CQ46</f>
        <v>-2025.3197919807976</v>
      </c>
      <c r="N151" s="1">
        <f>'[2]SD 4. Assets (RAB)'!CR46</f>
        <v>-2376.7234429712107</v>
      </c>
      <c r="O151" s="1">
        <f>'[2]SD 4. Assets (RAB)'!CS46</f>
        <v>-2838.5046063662003</v>
      </c>
      <c r="P151" s="1">
        <f>'[2]SD 4. Assets (RAB)'!CT46</f>
        <v>-3242.6423991505567</v>
      </c>
      <c r="Q151" s="1">
        <f>'[2]SD 4. Assets (RAB)'!CU46</f>
        <v>-2407.9378085474141</v>
      </c>
      <c r="R151" s="1">
        <f>'[2]SD 4. Assets (RAB)'!CV46</f>
        <v>-3146.4877756210744</v>
      </c>
      <c r="S151" s="1">
        <f>'[2]SD 4. Assets (RAB)'!CW46</f>
        <v>-3840.6531756784289</v>
      </c>
      <c r="T151" s="1">
        <f>'[2]SD 4. Assets (RAB)'!CX46</f>
        <v>-7568.8571549781545</v>
      </c>
      <c r="V151" s="1">
        <f>'[2]SD 4. Assets (RAB)'!CP30</f>
        <v>-10913.804515975762</v>
      </c>
      <c r="W151" s="1">
        <f>'[2]SD 4. Assets (RAB)'!CQ30</f>
        <v>-12189.87506492574</v>
      </c>
      <c r="X151" s="1">
        <f>'[2]SD 4. Assets (RAB)'!CR30</f>
        <v>-13344.820770807322</v>
      </c>
      <c r="Y151" s="1">
        <f>'[2]SD 4. Assets (RAB)'!CS30</f>
        <v>-15072.340358515567</v>
      </c>
      <c r="Z151" s="1">
        <f>'[2]SD 4. Assets (RAB)'!CT30</f>
        <v>-16400.99153305127</v>
      </c>
      <c r="AA151" s="1">
        <f>'[2]SD 4. Assets (RAB)'!CU30</f>
        <v>-20238.147366689245</v>
      </c>
      <c r="AB151" s="1">
        <f>'[2]SD 4. Assets (RAB)'!CV30</f>
        <v>-22130.86810563492</v>
      </c>
      <c r="AC151" s="1">
        <f>'[2]SD 4. Assets (RAB)'!CW30</f>
        <v>-23807.275182378522</v>
      </c>
      <c r="AD151" s="1">
        <f>'[2]SD 4. Assets (RAB)'!CX30</f>
        <v>-15188.511428738408</v>
      </c>
      <c r="AE151" s="14"/>
      <c r="AG151" s="1">
        <f>'[2]SD 4. Assets (RAB)'!CP54</f>
        <v>0</v>
      </c>
      <c r="AH151" s="1">
        <f>'[2]SD 4. Assets (RAB)'!CQ54</f>
        <v>0</v>
      </c>
      <c r="AI151" s="1">
        <f>'[2]SD 4. Assets (RAB)'!CR54</f>
        <v>0</v>
      </c>
      <c r="AJ151" s="1">
        <f>'[2]SD 4. Assets (RAB)'!CS54</f>
        <v>0</v>
      </c>
      <c r="AK151" s="1">
        <f>'[2]SD 4. Assets (RAB)'!CT54</f>
        <v>0</v>
      </c>
      <c r="AL151" s="1">
        <f>'[2]SD 4. Assets (RAB)'!CU54</f>
        <v>0</v>
      </c>
      <c r="AM151" s="1">
        <f>'[2]SD 4. Assets (RAB)'!CV54</f>
        <v>0</v>
      </c>
      <c r="AN151" s="1">
        <f>'[2]SD 4. Assets (RAB)'!CW54</f>
        <v>0</v>
      </c>
      <c r="AO151" s="1">
        <v>0</v>
      </c>
      <c r="AP151" s="14"/>
      <c r="AR151" s="1">
        <f>'[2]SD 4. Assets (RAB)'!CP38+'[2]SD 4. Assets (RAB)'!CP62</f>
        <v>-8595.5725432588788</v>
      </c>
      <c r="AS151" s="1">
        <f>'[2]SD 4. Assets (RAB)'!CQ38+'[2]SD 4. Assets (RAB)'!CQ62</f>
        <v>-9892.044594698511</v>
      </c>
      <c r="AT151" s="1">
        <f>'[2]SD 4. Assets (RAB)'!CR38+'[2]SD 4. Assets (RAB)'!CR62</f>
        <v>-11136.088093983391</v>
      </c>
      <c r="AU151" s="1">
        <f>'[2]SD 4. Assets (RAB)'!CS38+'[2]SD 4. Assets (RAB)'!CS62</f>
        <v>-12874.097306118583</v>
      </c>
      <c r="AV151" s="1">
        <f>'[2]SD 4. Assets (RAB)'!CT38+'[2]SD 4. Assets (RAB)'!CT62</f>
        <v>-14305.020774432272</v>
      </c>
      <c r="AW151" s="1">
        <f>'[2]SD 4. Assets (RAB)'!CU38+'[2]SD 4. Assets (RAB)'!CU62</f>
        <v>-14587.125600319869</v>
      </c>
      <c r="AX151" s="1">
        <f>'[2]SD 4. Assets (RAB)'!CV38+'[2]SD 4. Assets (RAB)'!CV62</f>
        <v>-16938.744115503905</v>
      </c>
      <c r="AY151" s="1">
        <f>'[2]SD 4. Assets (RAB)'!CW38+'[2]SD 4. Assets (RAB)'!CW62</f>
        <v>-19098.582371028984</v>
      </c>
      <c r="AZ151" s="1">
        <f>'[2]SD 4. Assets (RAB)'!CX38+'[2]SD 4. Assets (RAB)'!CX62</f>
        <v>-14014.353507943631</v>
      </c>
      <c r="BA151" s="14"/>
      <c r="BC151" s="1">
        <f>'[2]SD 4. Assets (RAB)'!CP84+'[2]SD 4. Assets (RAB)'!CP92</f>
        <v>-18269.049902319093</v>
      </c>
      <c r="BD151" s="1">
        <f>'[2]SD 4. Assets (RAB)'!CQ84+'[2]SD 4. Assets (RAB)'!CQ92</f>
        <v>-23483.657060819896</v>
      </c>
      <c r="BE151" s="1">
        <f>'[2]SD 4. Assets (RAB)'!CR84+'[2]SD 4. Assets (RAB)'!CR92</f>
        <v>-25774.279871907314</v>
      </c>
      <c r="BF151" s="1">
        <f>'[2]SD 4. Assets (RAB)'!CS84+'[2]SD 4. Assets (RAB)'!CS92</f>
        <v>-27971.438237311369</v>
      </c>
      <c r="BG151" s="1">
        <f>'[2]SD 4. Assets (RAB)'!CT84+'[2]SD 4. Assets (RAB)'!CT92</f>
        <v>-29253.149654462293</v>
      </c>
      <c r="BH151" s="1">
        <f>'[2]SD 4. Assets (RAB)'!CU84+'[2]SD 4. Assets (RAB)'!CU92</f>
        <v>-61772.708557203223</v>
      </c>
      <c r="BI151" s="1">
        <f>'[2]SD 4. Assets (RAB)'!CV84+'[2]SD 4. Assets (RAB)'!CV92</f>
        <v>-35372.119774385399</v>
      </c>
      <c r="BJ151" s="1">
        <f>'[2]SD 4. Assets (RAB)'!CW84+'[2]SD 4. Assets (RAB)'!CW92</f>
        <v>-45435.530990264699</v>
      </c>
      <c r="BK151" s="1">
        <f>'[2]SD 4. Assets (RAB)'!CX84+'[2]SD 4. Assets (RAB)'!CX92</f>
        <v>-38379.403863977423</v>
      </c>
    </row>
    <row r="152" spans="1:63" ht="14.45" x14ac:dyDescent="0.35">
      <c r="A152" s="21" t="s">
        <v>71</v>
      </c>
      <c r="B152" s="1">
        <f>'[2]SD 4. Assets (RAB)'!CP23</f>
        <v>-944.65858960763387</v>
      </c>
      <c r="C152" s="1">
        <f>'[2]SD 4. Assets (RAB)'!CQ23</f>
        <v>3778.2639888889294</v>
      </c>
      <c r="D152" s="1">
        <f>'[2]SD 4. Assets (RAB)'!CR23</f>
        <v>-9055.8563213634025</v>
      </c>
      <c r="E152" s="1">
        <f>'[2]SD 4. Assets (RAB)'!CS23</f>
        <v>11105.991780624745</v>
      </c>
      <c r="F152" s="1">
        <f>'[2]SD 4. Assets (RAB)'!CT23</f>
        <v>-15628.792314210159</v>
      </c>
      <c r="G152" s="1">
        <f>'[2]SD 4. Assets (RAB)'!CU23</f>
        <v>-6705.2130766657574</v>
      </c>
      <c r="H152" s="1">
        <f>'[2]SD 4. Assets (RAB)'!CV23</f>
        <v>155.67343930309457</v>
      </c>
      <c r="I152" s="1">
        <f>'[2]SD 4. Assets (RAB)'!CW23</f>
        <v>-15285.685254901928</v>
      </c>
      <c r="J152" s="1">
        <f>'[2]SD 4. Assets (RAB)'!CX23</f>
        <v>-19258.278717647147</v>
      </c>
      <c r="L152" s="1">
        <f>'[2]SD 4. Assets (RAB)'!CP47</f>
        <v>-154.5315683274855</v>
      </c>
      <c r="M152" s="1">
        <f>'[2]SD 4. Assets (RAB)'!CQ47</f>
        <v>111.93850841625738</v>
      </c>
      <c r="N152" s="1">
        <f>'[2]SD 4. Assets (RAB)'!CR47</f>
        <v>-1294.9904077032095</v>
      </c>
      <c r="O152" s="1">
        <f>'[2]SD 4. Assets (RAB)'!CS47</f>
        <v>417.38492831826136</v>
      </c>
      <c r="P152" s="1">
        <f>'[2]SD 4. Assets (RAB)'!CT47</f>
        <v>-2288.8221530770952</v>
      </c>
      <c r="Q152" s="1">
        <f>'[2]SD 4. Assets (RAB)'!CU47</f>
        <v>-483.05493371053552</v>
      </c>
      <c r="R152" s="1">
        <f>'[2]SD 4. Assets (RAB)'!CV47</f>
        <v>-452.40835991102199</v>
      </c>
      <c r="S152" s="1">
        <f>'[2]SD 4. Assets (RAB)'!CW47</f>
        <v>-1997.9577751115223</v>
      </c>
      <c r="T152" s="1">
        <f>'[2]SD 4. Assets (RAB)'!CX47</f>
        <v>-3646.0061931469095</v>
      </c>
      <c r="V152" s="1">
        <f>'[2]SD 4. Assets (RAB)'!CP31</f>
        <v>-602.58370087194282</v>
      </c>
      <c r="W152" s="1">
        <f>'[2]SD 4. Assets (RAB)'!CQ31</f>
        <v>2410.098550251389</v>
      </c>
      <c r="X152" s="1">
        <f>'[2]SD 4. Assets (RAB)'!CR31</f>
        <v>-5776.5964092469412</v>
      </c>
      <c r="Y152" s="1">
        <f>'[2]SD 4. Assets (RAB)'!CS31</f>
        <v>7084.3474061903098</v>
      </c>
      <c r="Z152" s="1">
        <f>'[2]SD 4. Assets (RAB)'!CT31</f>
        <v>-9969.3747735543056</v>
      </c>
      <c r="AA152" s="1">
        <f>'[2]SD 4. Assets (RAB)'!CU31</f>
        <v>-4277.1559538249785</v>
      </c>
      <c r="AB152" s="1">
        <f>'[2]SD 4. Assets (RAB)'!CV31</f>
        <v>99.301777610136526</v>
      </c>
      <c r="AC152" s="1">
        <f>'[2]SD 4. Assets (RAB)'!CW31</f>
        <v>-9750.5118702072687</v>
      </c>
      <c r="AD152" s="1">
        <f>'[2]SD 4. Assets (RAB)'!CX31</f>
        <v>-5287.4290052809793</v>
      </c>
      <c r="AE152" s="14"/>
      <c r="AG152" s="1">
        <f>'[2]SD 4. Assets (RAB)'!CP55</f>
        <v>0</v>
      </c>
      <c r="AH152" s="1">
        <f>'[2]SD 4. Assets (RAB)'!CQ55</f>
        <v>0</v>
      </c>
      <c r="AI152" s="1">
        <f>'[2]SD 4. Assets (RAB)'!CR55</f>
        <v>0</v>
      </c>
      <c r="AJ152" s="1">
        <f>'[2]SD 4. Assets (RAB)'!CS55</f>
        <v>0</v>
      </c>
      <c r="AK152" s="1">
        <f>'[2]SD 4. Assets (RAB)'!CT55</f>
        <v>0</v>
      </c>
      <c r="AL152" s="1">
        <f>'[2]SD 4. Assets (RAB)'!CU55</f>
        <v>0</v>
      </c>
      <c r="AM152" s="1">
        <f>'[2]SD 4. Assets (RAB)'!CV55</f>
        <v>0</v>
      </c>
      <c r="AN152" s="1">
        <f>'[2]SD 4. Assets (RAB)'!CW55</f>
        <v>0</v>
      </c>
      <c r="AO152" s="1">
        <v>0</v>
      </c>
      <c r="AP152" s="14"/>
      <c r="AR152" s="1">
        <f>'[2]SD 4. Assets (RAB)'!CP39+'[2]SD 4. Assets (RAB)'!CP63</f>
        <v>-593.65509891161253</v>
      </c>
      <c r="AS152" s="1">
        <f>'[2]SD 4. Assets (RAB)'!CQ39+'[2]SD 4. Assets (RAB)'!CQ63</f>
        <v>1400.8923470752052</v>
      </c>
      <c r="AT152" s="1">
        <f>'[2]SD 4. Assets (RAB)'!CR39+'[2]SD 4. Assets (RAB)'!CR63</f>
        <v>-5332.4626060207593</v>
      </c>
      <c r="AU152" s="1">
        <f>'[2]SD 4. Assets (RAB)'!CS39+'[2]SD 4. Assets (RAB)'!CS63</f>
        <v>4287.7737089848433</v>
      </c>
      <c r="AV152" s="1">
        <f>'[2]SD 4. Assets (RAB)'!CT39+'[2]SD 4. Assets (RAB)'!CT63</f>
        <v>-9306.5509518473536</v>
      </c>
      <c r="AW152" s="1">
        <f>'[2]SD 4. Assets (RAB)'!CU39+'[2]SD 4. Assets (RAB)'!CU63</f>
        <v>-3033.1572896390462</v>
      </c>
      <c r="AX152" s="1">
        <f>'[2]SD 4. Assets (RAB)'!CV39+'[2]SD 4. Assets (RAB)'!CV63</f>
        <v>-821.32241029540467</v>
      </c>
      <c r="AY152" s="1">
        <f>'[2]SD 4. Assets (RAB)'!CW39+'[2]SD 4. Assets (RAB)'!CW63</f>
        <v>-8639.4323815510215</v>
      </c>
      <c r="AZ152" s="1">
        <f>'[2]SD 4. Assets (RAB)'!CX39+'[2]SD 4. Assets (RAB)'!CX63</f>
        <v>-5702.5753810600563</v>
      </c>
      <c r="BA152" s="14"/>
      <c r="BC152" s="1">
        <f>'[2]SD 4. Assets (RAB)'!CP85+'[2]SD 4. Assets (RAB)'!CP93</f>
        <v>-15997.94375283429</v>
      </c>
      <c r="BD152" s="1">
        <f>'[2]SD 4. Assets (RAB)'!CQ85+'[2]SD 4. Assets (RAB)'!CQ93</f>
        <v>-20617.018327259582</v>
      </c>
      <c r="BE152" s="1">
        <f>'[2]SD 4. Assets (RAB)'!CR85+'[2]SD 4. Assets (RAB)'!CR93</f>
        <v>-24492.212588684572</v>
      </c>
      <c r="BF152" s="1">
        <f>'[2]SD 4. Assets (RAB)'!CS85+'[2]SD 4. Assets (RAB)'!CS93</f>
        <v>-24350.254241915642</v>
      </c>
      <c r="BG152" s="1">
        <f>'[2]SD 4. Assets (RAB)'!CT85+'[2]SD 4. Assets (RAB)'!CT93</f>
        <v>-28275.934452597347</v>
      </c>
      <c r="BH152" s="1">
        <f>'[2]SD 4. Assets (RAB)'!CU85+'[2]SD 4. Assets (RAB)'!CU93</f>
        <v>-58327.294604514849</v>
      </c>
      <c r="BI152" s="1">
        <f>'[2]SD 4. Assets (RAB)'!CV85+'[2]SD 4. Assets (RAB)'!CV93</f>
        <v>-31125.656049773457</v>
      </c>
      <c r="BJ152" s="1">
        <f>'[2]SD 4. Assets (RAB)'!CW85+'[2]SD 4. Assets (RAB)'!CW93</f>
        <v>-42481.592192405718</v>
      </c>
      <c r="BK152" s="1">
        <f>'[2]SD 4. Assets (RAB)'!CX85+'[2]SD 4. Assets (RAB)'!CX93</f>
        <v>-34814.478872271073</v>
      </c>
    </row>
    <row r="153" spans="1:63" ht="14.45" x14ac:dyDescent="0.35">
      <c r="A153" s="21" t="s">
        <v>72</v>
      </c>
      <c r="B153" s="1">
        <f>'[2]SD 4. Assets (RAB)'!CP24</f>
        <v>47899.625375031428</v>
      </c>
      <c r="C153" s="1">
        <f>'[2]SD 4. Assets (RAB)'!CQ24</f>
        <v>52157.085769921381</v>
      </c>
      <c r="D153" s="1">
        <f>'[2]SD 4. Assets (RAB)'!CR24</f>
        <v>69382.052229212291</v>
      </c>
      <c r="E153" s="1">
        <f>'[2]SD 4. Assets (RAB)'!CS24</f>
        <v>90979.447093495924</v>
      </c>
      <c r="F153" s="1">
        <f>'[2]SD 4. Assets (RAB)'!CT24</f>
        <v>88428.00442693464</v>
      </c>
      <c r="G153" s="1">
        <f>'[2]SD 4. Assets (RAB)'!CU24</f>
        <v>99194.218594843172</v>
      </c>
      <c r="H153" s="1">
        <f>'[2]SD 4. Assets (RAB)'!CV24</f>
        <v>110158.31639253655</v>
      </c>
      <c r="I153" s="1">
        <f>'[2]SD 4. Assets (RAB)'!CW24</f>
        <v>129087.68327973296</v>
      </c>
      <c r="J153" s="1">
        <f>'[2]SD 4. Assets (RAB)'!CX24</f>
        <v>208655.84855198796</v>
      </c>
      <c r="L153" s="1">
        <f>'[2]SD 4. Assets (RAB)'!CP48</f>
        <v>4087.4634169546275</v>
      </c>
      <c r="M153" s="1">
        <f>'[2]SD 4. Assets (RAB)'!CQ48</f>
        <v>3716.3971726500422</v>
      </c>
      <c r="N153" s="1">
        <f>'[2]SD 4. Assets (RAB)'!CR48</f>
        <v>8582.1901987149704</v>
      </c>
      <c r="O153" s="1">
        <f>'[2]SD 4. Assets (RAB)'!CS48</f>
        <v>9841.8611386336652</v>
      </c>
      <c r="P153" s="1">
        <f>'[2]SD 4. Assets (RAB)'!CT48</f>
        <v>9052.2661170282372</v>
      </c>
      <c r="Q153" s="1">
        <f>'[2]SD 4. Assets (RAB)'!CU48</f>
        <v>7971.3557162454836</v>
      </c>
      <c r="R153" s="1">
        <f>'[2]SD 4. Assets (RAB)'!CV48</f>
        <v>15864.554300240043</v>
      </c>
      <c r="S153" s="1">
        <f>'[2]SD 4. Assets (RAB)'!CW48</f>
        <v>22792.827571514503</v>
      </c>
      <c r="T153" s="1">
        <f>'[2]SD 4. Assets (RAB)'!CX48</f>
        <v>35853.25321422542</v>
      </c>
      <c r="V153" s="1">
        <f>'[2]SD 4. Assets (RAB)'!CP32</f>
        <v>30554.460464763888</v>
      </c>
      <c r="W153" s="1">
        <f>'[2]SD 4. Assets (RAB)'!CQ32</f>
        <v>33270.231293814504</v>
      </c>
      <c r="X153" s="1">
        <f>'[2]SD 4. Assets (RAB)'!CR32</f>
        <v>44257.781876237881</v>
      </c>
      <c r="Y153" s="1">
        <f>'[2]SD 4. Assets (RAB)'!CS32</f>
        <v>58034.439675875547</v>
      </c>
      <c r="Z153" s="1">
        <f>'[2]SD 4. Assets (RAB)'!CT32</f>
        <v>56406.912247984721</v>
      </c>
      <c r="AA153" s="1">
        <f>'[2]SD 4. Assets (RAB)'!CU32</f>
        <v>63274.520555418727</v>
      </c>
      <c r="AB153" s="1">
        <f>'[2]SD 4. Assets (RAB)'!CV32</f>
        <v>70268.355894808527</v>
      </c>
      <c r="AC153" s="1">
        <f>'[2]SD 4. Assets (RAB)'!CW32</f>
        <v>82343.118226443432</v>
      </c>
      <c r="AD153" s="1">
        <f>'[2]SD 4. Assets (RAB)'!CX32</f>
        <v>57287.206293485629</v>
      </c>
      <c r="AE153" s="14"/>
      <c r="AG153" s="1">
        <f>'[2]SD 4. Assets (RAB)'!CP56</f>
        <v>0</v>
      </c>
      <c r="AH153" s="1">
        <f>'[2]SD 4. Assets (RAB)'!CQ56</f>
        <v>0</v>
      </c>
      <c r="AI153" s="1">
        <f>'[2]SD 4. Assets (RAB)'!CR56</f>
        <v>0</v>
      </c>
      <c r="AJ153" s="1">
        <f>'[2]SD 4. Assets (RAB)'!CS56</f>
        <v>0</v>
      </c>
      <c r="AK153" s="1">
        <f>'[2]SD 4. Assets (RAB)'!CT56</f>
        <v>0</v>
      </c>
      <c r="AL153" s="1">
        <f>'[2]SD 4. Assets (RAB)'!CU56</f>
        <v>0</v>
      </c>
      <c r="AM153" s="1">
        <f>'[2]SD 4. Assets (RAB)'!CV56</f>
        <v>0</v>
      </c>
      <c r="AN153" s="1">
        <f>'[2]SD 4. Assets (RAB)'!CW56</f>
        <v>0</v>
      </c>
      <c r="AO153" s="1">
        <v>0</v>
      </c>
      <c r="AP153" s="14"/>
      <c r="AR153" s="1">
        <f>'[2]SD 4. Assets (RAB)'!CP40+'[2]SD 4. Assets (RAB)'!CP64</f>
        <v>22892.410809781526</v>
      </c>
      <c r="AS153" s="1">
        <f>'[2]SD 4. Assets (RAB)'!CQ40+'[2]SD 4. Assets (RAB)'!CQ64</f>
        <v>23514.649816199148</v>
      </c>
      <c r="AT153" s="1">
        <f>'[2]SD 4. Assets (RAB)'!CR40+'[2]SD 4. Assets (RAB)'!CR64</f>
        <v>38278.664951199054</v>
      </c>
      <c r="AU153" s="1">
        <f>'[2]SD 4. Assets (RAB)'!CS40+'[2]SD 4. Assets (RAB)'!CS64</f>
        <v>47478.622966529692</v>
      </c>
      <c r="AV153" s="1">
        <f>'[2]SD 4. Assets (RAB)'!CT40+'[2]SD 4. Assets (RAB)'!CT64</f>
        <v>45159.278555902725</v>
      </c>
      <c r="AW153" s="1">
        <f>'[2]SD 4. Assets (RAB)'!CU40+'[2]SD 4. Assets (RAB)'!CU64</f>
        <v>46458.581227786381</v>
      </c>
      <c r="AX153" s="1">
        <f>'[2]SD 4. Assets (RAB)'!CV40+'[2]SD 4. Assets (RAB)'!CV64</f>
        <v>65080.961644511597</v>
      </c>
      <c r="AY153" s="1">
        <f>'[2]SD 4. Assets (RAB)'!CW40+'[2]SD 4. Assets (RAB)'!CW64</f>
        <v>84346.819737514525</v>
      </c>
      <c r="AZ153" s="1">
        <f>'[2]SD 4. Assets (RAB)'!CX40+'[2]SD 4. Assets (RAB)'!CX64</f>
        <v>58811.225598410565</v>
      </c>
      <c r="BA153" s="14"/>
      <c r="BC153" s="1">
        <f>'[2]SD 4. Assets (RAB)'!CP86+'[2]SD 4. Assets (RAB)'!CP94</f>
        <v>13766.680296256794</v>
      </c>
      <c r="BD153" s="1">
        <f>'[2]SD 4. Assets (RAB)'!CQ86+'[2]SD 4. Assets (RAB)'!CQ94</f>
        <v>17041.297097196737</v>
      </c>
      <c r="BE153" s="1">
        <f>'[2]SD 4. Assets (RAB)'!CR86+'[2]SD 4. Assets (RAB)'!CR94</f>
        <v>28432.168785098842</v>
      </c>
      <c r="BF153" s="1">
        <f>'[2]SD 4. Assets (RAB)'!CS86+'[2]SD 4. Assets (RAB)'!CS94</f>
        <v>29433.75299216076</v>
      </c>
      <c r="BG153" s="1">
        <f>'[2]SD 4. Assets (RAB)'!CT86+'[2]SD 4. Assets (RAB)'!CT94</f>
        <v>57898.85</v>
      </c>
      <c r="BH153" s="1">
        <f>'[2]SD 4. Assets (RAB)'!CU86+'[2]SD 4. Assets (RAB)'!CU94</f>
        <v>55486.253011432163</v>
      </c>
      <c r="BI153" s="1">
        <f>'[2]SD 4. Assets (RAB)'!CV86+'[2]SD 4. Assets (RAB)'!CV94</f>
        <v>60868.207758305201</v>
      </c>
      <c r="BJ153" s="1">
        <f>'[2]SD 4. Assets (RAB)'!CW86+'[2]SD 4. Assets (RAB)'!CW94</f>
        <v>60850.667358200466</v>
      </c>
      <c r="BK153" s="1">
        <f>'[2]SD 4. Assets (RAB)'!CX86+'[2]SD 4. Assets (RAB)'!CX94</f>
        <v>40597.8839179028</v>
      </c>
    </row>
    <row r="154" spans="1:63" ht="14.45" x14ac:dyDescent="0.35">
      <c r="A154" s="21" t="s">
        <v>73</v>
      </c>
      <c r="B154" s="1">
        <f>'[2]SD 4. Assets (RAB)'!CP25</f>
        <v>0</v>
      </c>
      <c r="C154" s="1">
        <f>'[2]SD 4. Assets (RAB)'!CQ25</f>
        <v>-56.168608256446042</v>
      </c>
      <c r="D154" s="1">
        <f>'[2]SD 4. Assets (RAB)'!CR25</f>
        <v>0</v>
      </c>
      <c r="E154" s="1">
        <f>'[2]SD 4. Assets (RAB)'!CS25</f>
        <v>0</v>
      </c>
      <c r="F154" s="1">
        <f>'[2]SD 4. Assets (RAB)'!CT25</f>
        <v>0</v>
      </c>
      <c r="G154" s="1">
        <f>'[2]SD 4. Assets (RAB)'!CU25</f>
        <v>0</v>
      </c>
      <c r="H154" s="1">
        <f>'[2]SD 4. Assets (RAB)'!CV25</f>
        <v>-769.18309811634867</v>
      </c>
      <c r="I154" s="1">
        <f>'[2]SD 4. Assets (RAB)'!CW25</f>
        <v>-2382.8865590634323</v>
      </c>
      <c r="J154" s="1">
        <f>'[2]SD 4. Assets (RAB)'!CX25</f>
        <v>0</v>
      </c>
      <c r="L154" s="1">
        <f>'[2]SD 4. Assets (RAB)'!CP49</f>
        <v>0</v>
      </c>
      <c r="M154" s="1">
        <f>'[2]SD 4. Assets (RAB)'!CQ49</f>
        <v>-15.088028831007536</v>
      </c>
      <c r="N154" s="1">
        <f>'[2]SD 4. Assets (RAB)'!CR49</f>
        <v>0</v>
      </c>
      <c r="O154" s="1">
        <f>'[2]SD 4. Assets (RAB)'!CS49</f>
        <v>0</v>
      </c>
      <c r="P154" s="1">
        <f>'[2]SD 4. Assets (RAB)'!CT49</f>
        <v>0</v>
      </c>
      <c r="Q154" s="1">
        <f>'[2]SD 4. Assets (RAB)'!CU49</f>
        <v>0</v>
      </c>
      <c r="R154" s="1">
        <f>'[2]SD 4. Assets (RAB)'!CV49</f>
        <v>0</v>
      </c>
      <c r="S154" s="1">
        <f>'[2]SD 4. Assets (RAB)'!CW49</f>
        <v>-59.394654667341221</v>
      </c>
      <c r="T154" s="1">
        <f>'[2]SD 4. Assets (RAB)'!CX49</f>
        <v>0</v>
      </c>
      <c r="V154" s="1">
        <f>'[2]SD 4. Assets (RAB)'!CP33</f>
        <v>0</v>
      </c>
      <c r="W154" s="1">
        <f>'[2]SD 4. Assets (RAB)'!CQ33</f>
        <v>-35.829121979459003</v>
      </c>
      <c r="X154" s="1">
        <f>'[2]SD 4. Assets (RAB)'!CR33</f>
        <v>0</v>
      </c>
      <c r="Y154" s="1">
        <f>'[2]SD 4. Assets (RAB)'!CS33</f>
        <v>0</v>
      </c>
      <c r="Z154" s="1">
        <f>'[2]SD 4. Assets (RAB)'!CT33</f>
        <v>0</v>
      </c>
      <c r="AA154" s="1">
        <f>'[2]SD 4. Assets (RAB)'!CU33</f>
        <v>0</v>
      </c>
      <c r="AB154" s="1">
        <f>'[2]SD 4. Assets (RAB)'!CV33</f>
        <v>-490.65048792242578</v>
      </c>
      <c r="AC154" s="1">
        <f>'[2]SD 4. Assets (RAB)'!CW33</f>
        <v>-1520.0079873458326</v>
      </c>
      <c r="AD154" s="1">
        <f>'[2]SD 4. Assets (RAB)'!CX33</f>
        <v>0</v>
      </c>
      <c r="AE154" s="14"/>
      <c r="AG154" s="1">
        <f>'[2]SD 4. Assets (RAB)'!CP57</f>
        <v>0</v>
      </c>
      <c r="AH154" s="1">
        <f>'[2]SD 4. Assets (RAB)'!CQ57</f>
        <v>0</v>
      </c>
      <c r="AI154" s="1">
        <f>'[2]SD 4. Assets (RAB)'!CR57</f>
        <v>0</v>
      </c>
      <c r="AJ154" s="1">
        <f>'[2]SD 4. Assets (RAB)'!CS57</f>
        <v>0</v>
      </c>
      <c r="AK154" s="1">
        <f>'[2]SD 4. Assets (RAB)'!CT57</f>
        <v>0</v>
      </c>
      <c r="AL154" s="1">
        <f>'[2]SD 4. Assets (RAB)'!CU57</f>
        <v>0</v>
      </c>
      <c r="AM154" s="1">
        <f>'[2]SD 4. Assets (RAB)'!CV57</f>
        <v>0</v>
      </c>
      <c r="AN154" s="1">
        <f>'[2]SD 4. Assets (RAB)'!CW57</f>
        <v>0</v>
      </c>
      <c r="AO154" s="1">
        <v>0</v>
      </c>
      <c r="AP154" s="14"/>
      <c r="AR154" s="1">
        <f>'[2]SD 4. Assets (RAB)'!CP41+'[2]SD 4. Assets (RAB)'!CP65</f>
        <v>0</v>
      </c>
      <c r="AS154" s="1">
        <f>'[2]SD 4. Assets (RAB)'!CQ41+'[2]SD 4. Assets (RAB)'!CQ65</f>
        <v>-46.645859257636886</v>
      </c>
      <c r="AT154" s="1">
        <f>'[2]SD 4. Assets (RAB)'!CR41+'[2]SD 4. Assets (RAB)'!CR65</f>
        <v>0</v>
      </c>
      <c r="AU154" s="1">
        <f>'[2]SD 4. Assets (RAB)'!CS41+'[2]SD 4. Assets (RAB)'!CS65</f>
        <v>0</v>
      </c>
      <c r="AV154" s="1">
        <f>'[2]SD 4. Assets (RAB)'!CT41+'[2]SD 4. Assets (RAB)'!CT65</f>
        <v>0</v>
      </c>
      <c r="AW154" s="1">
        <f>'[2]SD 4. Assets (RAB)'!CU41+'[2]SD 4. Assets (RAB)'!CU65</f>
        <v>0</v>
      </c>
      <c r="AX154" s="1">
        <f>'[2]SD 4. Assets (RAB)'!CV41+'[2]SD 4. Assets (RAB)'!CV65</f>
        <v>-241.36320396122377</v>
      </c>
      <c r="AY154" s="1">
        <f>'[2]SD 4. Assets (RAB)'!CW41+'[2]SD 4. Assets (RAB)'!CW65</f>
        <v>-861.9706989233996</v>
      </c>
      <c r="AZ154" s="1">
        <f>'[2]SD 4. Assets (RAB)'!CX41+'[2]SD 4. Assets (RAB)'!CX65</f>
        <v>0</v>
      </c>
      <c r="BA154" s="14"/>
      <c r="BC154" s="1">
        <f>'[2]SD 4. Assets (RAB)'!CP87+'[2]SD 4. Assets (RAB)'!CP95</f>
        <v>-35</v>
      </c>
      <c r="BD154" s="1">
        <f>'[2]SD 4. Assets (RAB)'!CQ87+'[2]SD 4. Assets (RAB)'!CQ95</f>
        <v>-374</v>
      </c>
      <c r="BE154" s="1">
        <f>'[2]SD 4. Assets (RAB)'!CR87+'[2]SD 4. Assets (RAB)'!CR95</f>
        <v>-75</v>
      </c>
      <c r="BF154" s="1">
        <f>'[2]SD 4. Assets (RAB)'!CS87+'[2]SD 4. Assets (RAB)'!CS95</f>
        <v>-303</v>
      </c>
      <c r="BG154" s="1">
        <f>'[2]SD 4. Assets (RAB)'!CT87+'[2]SD 4. Assets (RAB)'!CT95</f>
        <v>-814</v>
      </c>
      <c r="BH154" s="1">
        <f>'[2]SD 4. Assets (RAB)'!CU87+'[2]SD 4. Assets (RAB)'!CU95</f>
        <v>-112.68235000000001</v>
      </c>
      <c r="BI154" s="1">
        <f>'[2]SD 4. Assets (RAB)'!CV87+'[2]SD 4. Assets (RAB)'!CV95</f>
        <v>-2982.3439699999999</v>
      </c>
      <c r="BJ154" s="1">
        <f>'[2]SD 4. Assets (RAB)'!CW87+'[2]SD 4. Assets (RAB)'!CW95</f>
        <v>-811.81928999999934</v>
      </c>
      <c r="BK154" s="1">
        <f>'[2]SD 4. Assets (RAB)'!CX87+'[2]SD 4. Assets (RAB)'!CX95</f>
        <v>-547.26599999999996</v>
      </c>
    </row>
    <row r="155" spans="1:63" ht="14.45" x14ac:dyDescent="0.35">
      <c r="A155" s="21" t="s">
        <v>74</v>
      </c>
      <c r="B155" s="1">
        <f>'[2]SD 4. Assets (RAB)'!CP26</f>
        <v>581124.74706326833</v>
      </c>
      <c r="C155" s="1">
        <f>'[2]SD 4. Assets (RAB)'!CQ26</f>
        <v>637003.92821382219</v>
      </c>
      <c r="D155" s="1">
        <f>'[2]SD 4. Assets (RAB)'!CR26</f>
        <v>697330.12412167108</v>
      </c>
      <c r="E155" s="1">
        <f>'[2]SD 4. Assets (RAB)'!CS26</f>
        <v>799415.56299579178</v>
      </c>
      <c r="F155" s="1">
        <f>'[2]SD 4. Assets (RAB)'!CT26</f>
        <v>897588.07441197848</v>
      </c>
      <c r="G155" s="1">
        <f>'[2]SD 4. Assets (RAB)'!CU26</f>
        <v>990077.07993015589</v>
      </c>
      <c r="H155" s="1">
        <f>'[2]SD 4. Assets (RAB)'!CV26</f>
        <v>1099621.886663879</v>
      </c>
      <c r="I155" s="1">
        <f>'[2]SD 4. Assets (RAB)'!CW26</f>
        <v>1211040.9981296468</v>
      </c>
      <c r="J155" s="1">
        <f>'[2]SD 4. Assets (RAB)'!CX26</f>
        <v>1400438.5679639874</v>
      </c>
      <c r="L155" s="1">
        <f>'[2]SD 4. Assets (RAB)'!CP50</f>
        <v>54264.625999911928</v>
      </c>
      <c r="M155" s="1">
        <f>'[2]SD 4. Assets (RAB)'!CQ50</f>
        <v>58077.873652147216</v>
      </c>
      <c r="N155" s="1">
        <f>'[2]SD 4. Assets (RAB)'!CR50</f>
        <v>65365.073443158981</v>
      </c>
      <c r="O155" s="1">
        <f>'[2]SD 4. Assets (RAB)'!CS50</f>
        <v>75624.319510110901</v>
      </c>
      <c r="P155" s="1">
        <f>'[2]SD 4. Assets (RAB)'!CT50</f>
        <v>69050.053765424556</v>
      </c>
      <c r="Q155" s="1">
        <f>'[2]SD 4. Assets (RAB)'!CU50</f>
        <v>76538.354547959505</v>
      </c>
      <c r="R155" s="1">
        <f>'[2]SD 4. Assets (RAB)'!CV50</f>
        <v>91950.500488288526</v>
      </c>
      <c r="S155" s="1">
        <f>'[2]SD 4. Assets (RAB)'!CW50</f>
        <v>112685.97563002416</v>
      </c>
      <c r="T155" s="1">
        <f>'[2]SD 4. Assets (RAB)'!CX50</f>
        <v>144893.22265110267</v>
      </c>
      <c r="V155" s="1">
        <f>'[2]SD 4. Assets (RAB)'!CP34</f>
        <v>370690.85551754996</v>
      </c>
      <c r="W155" s="1">
        <f>'[2]SD 4. Assets (RAB)'!CQ34</f>
        <v>406335.35623963637</v>
      </c>
      <c r="X155" s="1">
        <f>'[2]SD 4. Assets (RAB)'!CR34</f>
        <v>444816.54170662729</v>
      </c>
      <c r="Y155" s="1">
        <f>'[2]SD 4. Assets (RAB)'!CS34</f>
        <v>509935.32878869318</v>
      </c>
      <c r="Z155" s="1">
        <f>'[2]SD 4. Assets (RAB)'!CT34</f>
        <v>572558.11749125493</v>
      </c>
      <c r="AA155" s="1">
        <f>'[2]SD 4. Assets (RAB)'!CU34</f>
        <v>631555.48209284863</v>
      </c>
      <c r="AB155" s="1">
        <f>'[2]SD 4. Assets (RAB)'!CV34</f>
        <v>701432.48927734478</v>
      </c>
      <c r="AC155" s="1">
        <f>'[2]SD 4. Assets (RAB)'!CW34</f>
        <v>772505.08764623525</v>
      </c>
      <c r="AD155" s="1">
        <f>'[2]SD 4. Assets (RAB)'!CX34</f>
        <v>824504.86493443989</v>
      </c>
      <c r="AE155" s="14"/>
      <c r="AG155" s="1">
        <f>'[2]SD 4. Assets (RAB)'!CP58</f>
        <v>0</v>
      </c>
      <c r="AH155" s="1">
        <f>'[2]SD 4. Assets (RAB)'!CQ58</f>
        <v>0</v>
      </c>
      <c r="AI155" s="1">
        <f>'[2]SD 4. Assets (RAB)'!CR58</f>
        <v>0</v>
      </c>
      <c r="AJ155" s="1">
        <f>'[2]SD 4. Assets (RAB)'!CS58</f>
        <v>0</v>
      </c>
      <c r="AK155" s="1">
        <f>'[2]SD 4. Assets (RAB)'!CT58</f>
        <v>0</v>
      </c>
      <c r="AL155" s="1">
        <f>'[2]SD 4. Assets (RAB)'!CU58</f>
        <v>0</v>
      </c>
      <c r="AM155" s="1">
        <f>'[2]SD 4. Assets (RAB)'!CV58</f>
        <v>0</v>
      </c>
      <c r="AN155" s="1">
        <f>'[2]SD 4. Assets (RAB)'!CW58</f>
        <v>0</v>
      </c>
      <c r="AO155" s="1">
        <v>0</v>
      </c>
      <c r="AP155" s="14"/>
      <c r="AR155" s="1">
        <f>'[2]SD 4. Assets (RAB)'!CP42+'[2]SD 4. Assets (RAB)'!CP66</f>
        <v>286725.75489452726</v>
      </c>
      <c r="AS155" s="1">
        <f>'[2]SD 4. Assets (RAB)'!CQ42+'[2]SD 4. Assets (RAB)'!CQ66</f>
        <v>311594.65119854396</v>
      </c>
      <c r="AT155" s="1">
        <f>'[2]SD 4. Assets (RAB)'!CR42+'[2]SD 4. Assets (RAB)'!CR66</f>
        <v>344540.85354372225</v>
      </c>
      <c r="AU155" s="1">
        <f>'[2]SD 4. Assets (RAB)'!CS42+'[2]SD 4. Assets (RAB)'!CS66</f>
        <v>396307.25021923683</v>
      </c>
      <c r="AV155" s="1">
        <f>'[2]SD 4. Assets (RAB)'!CT42+'[2]SD 4. Assets (RAB)'!CT66</f>
        <v>414467.88450654759</v>
      </c>
      <c r="AW155" s="1">
        <f>'[2]SD 4. Assets (RAB)'!CU42+'[2]SD 4. Assets (RAB)'!CU66</f>
        <v>457893.30844469485</v>
      </c>
      <c r="AX155" s="1">
        <f>'[2]SD 4. Assets (RAB)'!CV42+'[2]SD 4. Assets (RAB)'!CV66</f>
        <v>521911.58447494981</v>
      </c>
      <c r="AY155" s="1">
        <f>'[2]SD 4. Assets (RAB)'!CW42+'[2]SD 4. Assets (RAB)'!CW66</f>
        <v>596757.00113198999</v>
      </c>
      <c r="AZ155" s="1">
        <f>'[2]SD 4. Assets (RAB)'!CX42+'[2]SD 4. Assets (RAB)'!CX66</f>
        <v>649865.65134934045</v>
      </c>
      <c r="BA155" s="14"/>
      <c r="BC155" s="1">
        <f>'[2]SD 4. Assets (RAB)'!CP88+'[2]SD 4. Assets (RAB)'!CP96</f>
        <v>72783.471574124895</v>
      </c>
      <c r="BD155" s="1">
        <f>'[2]SD 4. Assets (RAB)'!CQ88+'[2]SD 4. Assets (RAB)'!CQ96</f>
        <v>68833.750344062049</v>
      </c>
      <c r="BE155" s="1">
        <f>'[2]SD 4. Assets (RAB)'!CR88+'[2]SD 4. Assets (RAB)'!CR96</f>
        <v>72698.706540476313</v>
      </c>
      <c r="BF155" s="1">
        <f>'[2]SD 4. Assets (RAB)'!CS88+'[2]SD 4. Assets (RAB)'!CS96</f>
        <v>77479.205290721438</v>
      </c>
      <c r="BG155" s="1">
        <f>'[2]SD 4. Assets (RAB)'!CT88+'[2]SD 4. Assets (RAB)'!CT96</f>
        <v>123595.06221771396</v>
      </c>
      <c r="BH155" s="1">
        <f>'[2]SD 4. Assets (RAB)'!CU88+'[2]SD 4. Assets (RAB)'!CU96</f>
        <v>120641.33827463127</v>
      </c>
      <c r="BI155" s="1">
        <f>'[2]SD 4. Assets (RAB)'!CV88+'[2]SD 4. Assets (RAB)'!CV96</f>
        <v>147401.54601316302</v>
      </c>
      <c r="BJ155" s="1">
        <f>'[2]SD 4. Assets (RAB)'!CW88+'[2]SD 4. Assets (RAB)'!CW96</f>
        <v>164958.80188895779</v>
      </c>
      <c r="BK155" s="1">
        <f>'[2]SD 4. Assets (RAB)'!CX88+'[2]SD 4. Assets (RAB)'!CX96</f>
        <v>170194.94093458954</v>
      </c>
    </row>
    <row r="156" spans="1:63" ht="14.45" x14ac:dyDescent="0.35">
      <c r="A156" s="21"/>
      <c r="B156" s="14"/>
      <c r="C156" s="14"/>
      <c r="D156" s="14"/>
      <c r="E156" s="14"/>
      <c r="F156" s="14"/>
      <c r="G156" s="14"/>
      <c r="H156" s="14"/>
      <c r="I156" s="49"/>
      <c r="J156" s="14"/>
      <c r="S156" s="49"/>
      <c r="AC156" s="49"/>
      <c r="AG156" s="14"/>
      <c r="AH156" s="14"/>
      <c r="AI156" s="14"/>
      <c r="AJ156" s="14"/>
      <c r="AK156" s="14"/>
      <c r="AL156" s="14"/>
      <c r="AM156" s="14"/>
      <c r="AN156" s="49"/>
      <c r="AO156" s="14"/>
      <c r="AP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C156" s="14"/>
      <c r="BD156" s="14"/>
      <c r="BE156" s="14"/>
      <c r="BF156" s="14"/>
      <c r="BG156" s="14"/>
      <c r="BH156" s="14"/>
      <c r="BI156" s="14"/>
      <c r="BJ156" s="14"/>
      <c r="BK156" s="14"/>
    </row>
    <row r="157" spans="1:63" ht="14.45" x14ac:dyDescent="0.35">
      <c r="A157" t="s">
        <v>79</v>
      </c>
      <c r="B157" s="1">
        <f>'[2]SD 3. Opex'!CP10</f>
        <v>82540.040999999997</v>
      </c>
      <c r="C157" s="1">
        <f>'[2]SD 3. Opex'!CQ10</f>
        <v>104522.864</v>
      </c>
      <c r="D157" s="1">
        <f>'[2]SD 3. Opex'!CR10</f>
        <v>117354.963</v>
      </c>
      <c r="E157" s="1">
        <f>'[2]SD 3. Opex'!CS10</f>
        <v>139244.32199999999</v>
      </c>
      <c r="F157" s="1">
        <f>'[2]SD 3. Opex'!CT10</f>
        <v>139237.07999999999</v>
      </c>
      <c r="G157" s="1">
        <f>'[2]SD 3. Opex'!CU10</f>
        <v>145236.239</v>
      </c>
      <c r="H157" s="1">
        <f>'[2]SD 3. Opex'!CV10</f>
        <v>158632.40400000001</v>
      </c>
      <c r="I157" s="1">
        <f>'[2]SD 3. Opex'!CW10</f>
        <v>181028.39600000001</v>
      </c>
      <c r="J157" s="1">
        <f>'[2]SD 3. Opex'!CX10</f>
        <v>191268.03270719171</v>
      </c>
      <c r="S157" s="49"/>
      <c r="AG157" s="14"/>
      <c r="AH157" s="14"/>
      <c r="AI157" s="14"/>
      <c r="AJ157" s="14"/>
      <c r="AK157" s="14"/>
      <c r="AL157" s="14"/>
      <c r="AM157" s="14"/>
      <c r="AN157" s="49"/>
      <c r="AO157" s="14"/>
      <c r="AP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C157" s="14"/>
      <c r="BD157" s="14"/>
      <c r="BE157" s="14"/>
      <c r="BF157" s="14"/>
      <c r="BG157" s="14"/>
      <c r="BH157" s="14"/>
      <c r="BI157" s="14"/>
      <c r="BJ157" s="14"/>
      <c r="BK157" s="14"/>
    </row>
    <row r="158" spans="1:63" ht="14.45" x14ac:dyDescent="0.35">
      <c r="A158" s="21"/>
      <c r="B158" s="14"/>
      <c r="C158" s="14"/>
      <c r="D158" s="14"/>
      <c r="E158" s="14"/>
      <c r="F158" s="14"/>
      <c r="G158" s="14"/>
      <c r="H158" s="14"/>
      <c r="I158" s="14"/>
      <c r="J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C158" s="14"/>
      <c r="BD158" s="14"/>
      <c r="BE158" s="14"/>
      <c r="BF158" s="14"/>
      <c r="BG158" s="14"/>
      <c r="BH158" s="14"/>
      <c r="BI158" s="14"/>
      <c r="BJ158" s="14"/>
      <c r="BK158" s="14"/>
    </row>
    <row r="159" spans="1:63" ht="14.45" x14ac:dyDescent="0.35">
      <c r="A159" s="21"/>
    </row>
    <row r="160" spans="1:63" ht="14.45" x14ac:dyDescent="0.35">
      <c r="A160" s="27" t="s">
        <v>124</v>
      </c>
    </row>
    <row r="161" spans="1:63" ht="14.45" x14ac:dyDescent="0.35">
      <c r="B161" t="s">
        <v>119</v>
      </c>
      <c r="L161" t="s">
        <v>120</v>
      </c>
      <c r="V161" t="s">
        <v>121</v>
      </c>
      <c r="AG161" t="s">
        <v>122</v>
      </c>
      <c r="AR161" t="s">
        <v>2</v>
      </c>
      <c r="BC161" t="s">
        <v>21</v>
      </c>
    </row>
    <row r="162" spans="1:63" ht="14.45" x14ac:dyDescent="0.35">
      <c r="B162" s="3">
        <v>2006</v>
      </c>
      <c r="C162" s="3">
        <v>2007</v>
      </c>
      <c r="D162" s="3">
        <v>2008</v>
      </c>
      <c r="E162" s="3">
        <v>2009</v>
      </c>
      <c r="F162" s="3">
        <v>2010</v>
      </c>
      <c r="G162" s="3">
        <v>2011</v>
      </c>
      <c r="H162" s="3">
        <v>2012</v>
      </c>
      <c r="I162" s="3">
        <v>2013</v>
      </c>
      <c r="J162" s="3">
        <v>2014</v>
      </c>
      <c r="L162" s="3">
        <v>2006</v>
      </c>
      <c r="M162" s="3">
        <v>2007</v>
      </c>
      <c r="N162" s="3">
        <v>2008</v>
      </c>
      <c r="O162" s="3">
        <v>2009</v>
      </c>
      <c r="P162" s="3">
        <v>2010</v>
      </c>
      <c r="Q162" s="3">
        <v>2011</v>
      </c>
      <c r="R162" s="3">
        <v>2012</v>
      </c>
      <c r="S162" s="3">
        <v>2013</v>
      </c>
      <c r="T162" s="3">
        <v>2014</v>
      </c>
      <c r="V162" s="3">
        <v>2006</v>
      </c>
      <c r="W162" s="3">
        <v>2007</v>
      </c>
      <c r="X162" s="3">
        <v>2008</v>
      </c>
      <c r="Y162" s="3">
        <v>2009</v>
      </c>
      <c r="Z162" s="3">
        <v>2010</v>
      </c>
      <c r="AA162" s="3">
        <v>2011</v>
      </c>
      <c r="AB162" s="3">
        <v>2012</v>
      </c>
      <c r="AC162" s="3">
        <v>2013</v>
      </c>
      <c r="AD162" s="3">
        <v>2014</v>
      </c>
      <c r="AE162" s="33"/>
      <c r="AG162" s="3">
        <v>2006</v>
      </c>
      <c r="AH162" s="3">
        <v>2007</v>
      </c>
      <c r="AI162" s="3">
        <v>2008</v>
      </c>
      <c r="AJ162" s="3">
        <v>2009</v>
      </c>
      <c r="AK162" s="3">
        <v>2010</v>
      </c>
      <c r="AL162" s="3">
        <v>2011</v>
      </c>
      <c r="AM162" s="3">
        <v>2012</v>
      </c>
      <c r="AN162" s="3">
        <v>2013</v>
      </c>
      <c r="AO162" s="3">
        <v>2014</v>
      </c>
      <c r="AP162" s="33"/>
      <c r="AR162" s="3">
        <v>2006</v>
      </c>
      <c r="AS162" s="3">
        <v>2007</v>
      </c>
      <c r="AT162" s="3">
        <v>2008</v>
      </c>
      <c r="AU162" s="3">
        <v>2009</v>
      </c>
      <c r="AV162" s="3">
        <v>2010</v>
      </c>
      <c r="AW162" s="3">
        <v>2011</v>
      </c>
      <c r="AX162" s="3">
        <v>2012</v>
      </c>
      <c r="AY162" s="3">
        <v>2013</v>
      </c>
      <c r="AZ162" s="3">
        <v>2014</v>
      </c>
      <c r="BA162" s="33"/>
      <c r="BC162" s="3">
        <v>2006</v>
      </c>
      <c r="BD162" s="3">
        <v>2007</v>
      </c>
      <c r="BE162" s="3">
        <v>2008</v>
      </c>
      <c r="BF162" s="3">
        <v>2009</v>
      </c>
      <c r="BG162" s="3">
        <v>2010</v>
      </c>
      <c r="BH162" s="3">
        <v>2011</v>
      </c>
      <c r="BI162" s="3">
        <v>2012</v>
      </c>
      <c r="BJ162" s="3">
        <v>2013</v>
      </c>
      <c r="BK162" s="3">
        <v>2014</v>
      </c>
    </row>
    <row r="163" spans="1:63" ht="14.45" x14ac:dyDescent="0.35">
      <c r="A163" s="21" t="s">
        <v>68</v>
      </c>
      <c r="B163" s="1">
        <f>'[2]SD 4. Assets (RAB)'!CY20</f>
        <v>313954.31843684416</v>
      </c>
      <c r="C163" s="1">
        <f>'[2]SD 4. Assets (RAB)'!CZ20</f>
        <v>349415.16833249299</v>
      </c>
      <c r="D163" s="1">
        <f>'[2]SD 4. Assets (RAB)'!DA20</f>
        <v>376953.86869465309</v>
      </c>
      <c r="E163" s="1">
        <f>'[2]SD 4. Assets (RAB)'!DB20</f>
        <v>411873.94326642214</v>
      </c>
      <c r="F163" s="1">
        <f>'[2]SD 4. Assets (RAB)'!DC20</f>
        <v>457805.43791898811</v>
      </c>
      <c r="G163" s="1">
        <f>'[2]SD 4. Assets (RAB)'!DD20</f>
        <v>503338.62937809393</v>
      </c>
      <c r="H163" s="1">
        <f>'[2]SD 4. Assets (RAB)'!DE20</f>
        <v>545936.39078210003</v>
      </c>
      <c r="I163" s="1">
        <f>'[2]SD 4. Assets (RAB)'!DF20</f>
        <v>580124.36831621989</v>
      </c>
      <c r="J163" s="1">
        <f>'[2]SD 4. Assets (RAB)'!DG20</f>
        <v>600708.1860387855</v>
      </c>
      <c r="L163" s="1">
        <f>'[2]SD 4. Assets (RAB)'!CY44+IF('[2]SD 4. Assets (RAB)'!CY68="",0,'[2]SD 4. Assets (RAB)'!CY68)</f>
        <v>5609.3905954361489</v>
      </c>
      <c r="M163" s="1">
        <f>'[2]SD 4. Assets (RAB)'!CZ44+IF('[2]SD 4. Assets (RAB)'!CZ68="",0,'[2]SD 4. Assets (RAB)'!CZ68)</f>
        <v>7464.1433574790335</v>
      </c>
      <c r="N163" s="1">
        <f>'[2]SD 4. Assets (RAB)'!DA44+IF('[2]SD 4. Assets (RAB)'!DA68="",0,'[2]SD 4. Assets (RAB)'!DA68)</f>
        <v>8534.5383962481155</v>
      </c>
      <c r="O163" s="1">
        <f>'[2]SD 4. Assets (RAB)'!DB44+IF('[2]SD 4. Assets (RAB)'!DB68="",0,'[2]SD 4. Assets (RAB)'!DB68)</f>
        <v>8859.3361773884026</v>
      </c>
      <c r="P163" s="1">
        <f>'[2]SD 4. Assets (RAB)'!DC44+IF('[2]SD 4. Assets (RAB)'!DC68="",0,'[2]SD 4. Assets (RAB)'!DC68)</f>
        <v>8977.1462210930968</v>
      </c>
      <c r="Q163" s="1">
        <f>'[2]SD 4. Assets (RAB)'!DD44+IF('[2]SD 4. Assets (RAB)'!DD68="",0,'[2]SD 4. Assets (RAB)'!DD68)</f>
        <v>8968.131039334181</v>
      </c>
      <c r="R163" s="1">
        <f>'[2]SD 4. Assets (RAB)'!DE44+IF('[2]SD 4. Assets (RAB)'!DE68="",0,'[2]SD 4. Assets (RAB)'!DE68)</f>
        <v>9120.6955107936392</v>
      </c>
      <c r="S163" s="1">
        <f>'[2]SD 4. Assets (RAB)'!DF44+IF('[2]SD 4. Assets (RAB)'!DF68="",0,'[2]SD 4. Assets (RAB)'!DF68)</f>
        <v>10224.832540120591</v>
      </c>
      <c r="T163" s="1">
        <f>'[2]SD 4. Assets (RAB)'!DG44+IF('[2]SD 4. Assets (RAB)'!DG68="",0,'[2]SD 4. Assets (RAB)'!DG68)</f>
        <v>11535.869916851978</v>
      </c>
      <c r="V163" s="1">
        <f>'[2]SD 4. Assets (RAB)'!CY28</f>
        <v>190138.99775117711</v>
      </c>
      <c r="W163" s="1">
        <f>'[2]SD 4. Assets (RAB)'!CZ28</f>
        <v>203900.45411915571</v>
      </c>
      <c r="X163" s="1">
        <f>'[2]SD 4. Assets (RAB)'!DA28</f>
        <v>215412.49090024675</v>
      </c>
      <c r="Y163" s="1">
        <f>'[2]SD 4. Assets (RAB)'!DB28</f>
        <v>244214.61043270439</v>
      </c>
      <c r="Z163" s="1">
        <f>'[2]SD 4. Assets (RAB)'!DC28</f>
        <v>270949.6173627337</v>
      </c>
      <c r="AA163" s="1">
        <f>'[2]SD 4. Assets (RAB)'!DD28</f>
        <v>297932.65125144419</v>
      </c>
      <c r="AB163" s="1">
        <f>'[2]SD 4. Assets (RAB)'!DE28</f>
        <v>323684.19224804512</v>
      </c>
      <c r="AC163" s="1">
        <f>'[2]SD 4. Assets (RAB)'!DF28</f>
        <v>347277.2941052579</v>
      </c>
      <c r="AD163" s="1">
        <f>'[2]SD 4. Assets (RAB)'!DG28</f>
        <v>352858.5406318247</v>
      </c>
      <c r="AE163" s="14"/>
      <c r="AG163" s="1">
        <f>'[2]SD 4. Assets (RAB)'!CY52</f>
        <v>6229.6037340139619</v>
      </c>
      <c r="AH163" s="1">
        <f>'[2]SD 4. Assets (RAB)'!CZ52</f>
        <v>7216.3308523648257</v>
      </c>
      <c r="AI163" s="1">
        <f>'[2]SD 4. Assets (RAB)'!DA52</f>
        <v>7860.1603683859403</v>
      </c>
      <c r="AJ163" s="1">
        <f>'[2]SD 4. Assets (RAB)'!DB52</f>
        <v>8251.519484098364</v>
      </c>
      <c r="AK163" s="1">
        <f>'[2]SD 4. Assets (RAB)'!DC52</f>
        <v>8543.8454357492119</v>
      </c>
      <c r="AL163" s="1">
        <f>'[2]SD 4. Assets (RAB)'!DD52</f>
        <v>8956.2229065220927</v>
      </c>
      <c r="AM163" s="1">
        <f>'[2]SD 4. Assets (RAB)'!DE52</f>
        <v>9488.3688602793009</v>
      </c>
      <c r="AN163" s="1">
        <f>'[2]SD 4. Assets (RAB)'!DF52</f>
        <v>9960.9173905388197</v>
      </c>
      <c r="AO163" s="1">
        <v>9960.9173905388197</v>
      </c>
      <c r="AP163" s="14"/>
      <c r="AR163" s="1">
        <f>'[2]SD 4. Assets (RAB)'!CY36+'[2]SD 4. Assets (RAB)'!CY60</f>
        <v>152362.84334238362</v>
      </c>
      <c r="AS163" s="1">
        <f>'[2]SD 4. Assets (RAB)'!CZ36+'[2]SD 4. Assets (RAB)'!CZ60</f>
        <v>164527.25022170477</v>
      </c>
      <c r="AT163" s="1">
        <f>'[2]SD 4. Assets (RAB)'!DA36+'[2]SD 4. Assets (RAB)'!DA60</f>
        <v>173062.31455701773</v>
      </c>
      <c r="AU163" s="1">
        <f>'[2]SD 4. Assets (RAB)'!DB36+'[2]SD 4. Assets (RAB)'!DB60</f>
        <v>180004.24478195014</v>
      </c>
      <c r="AV163" s="1">
        <f>'[2]SD 4. Assets (RAB)'!DC36+'[2]SD 4. Assets (RAB)'!DC60</f>
        <v>196737.7386385795</v>
      </c>
      <c r="AW163" s="1">
        <f>'[2]SD 4. Assets (RAB)'!DD36+'[2]SD 4. Assets (RAB)'!DD60</f>
        <v>215172.66445617008</v>
      </c>
      <c r="AX163" s="1">
        <f>'[2]SD 4. Assets (RAB)'!DE36+'[2]SD 4. Assets (RAB)'!DE60</f>
        <v>236183.66836455939</v>
      </c>
      <c r="AY163" s="1">
        <f>'[2]SD 4. Assets (RAB)'!DF36+'[2]SD 4. Assets (RAB)'!DF60</f>
        <v>255904.48681169693</v>
      </c>
      <c r="AZ163" s="1">
        <f>'[2]SD 4. Assets (RAB)'!DG36+'[2]SD 4. Assets (RAB)'!DG60</f>
        <v>263384.91584782465</v>
      </c>
      <c r="BA163" s="14"/>
      <c r="BC163" s="1">
        <f>'[2]SD 4. Assets (RAB)'!CY82+'[2]SD 4. Assets (RAB)'!CY90</f>
        <v>76060.713642298724</v>
      </c>
      <c r="BD163" s="1">
        <f>'[2]SD 4. Assets (RAB)'!CZ82+'[2]SD 4. Assets (RAB)'!CZ90</f>
        <v>89068.577818364633</v>
      </c>
      <c r="BE163" s="1">
        <f>'[2]SD 4. Assets (RAB)'!DA82+'[2]SD 4. Assets (RAB)'!DA90</f>
        <v>92129.786528582685</v>
      </c>
      <c r="BF163" s="1">
        <f>'[2]SD 4. Assets (RAB)'!DB82+'[2]SD 4. Assets (RAB)'!DB90</f>
        <v>92873.123322049796</v>
      </c>
      <c r="BG163" s="1">
        <f>'[2]SD 4. Assets (RAB)'!DC82+'[2]SD 4. Assets (RAB)'!DC90</f>
        <v>107223.94299426521</v>
      </c>
      <c r="BH163" s="1">
        <f>'[2]SD 4. Assets (RAB)'!DD82+'[2]SD 4. Assets (RAB)'!DD90</f>
        <v>117778.30555573106</v>
      </c>
      <c r="BI163" s="1">
        <f>'[2]SD 4. Assets (RAB)'!DE82+'[2]SD 4. Assets (RAB)'!DE90</f>
        <v>127112.84537900504</v>
      </c>
      <c r="BJ163" s="1">
        <f>'[2]SD 4. Assets (RAB)'!DF82+'[2]SD 4. Assets (RAB)'!DF90</f>
        <v>130700.36154886695</v>
      </c>
      <c r="BK163" s="1">
        <f>'[2]SD 4. Assets (RAB)'!DG82+'[2]SD 4. Assets (RAB)'!DG90</f>
        <v>131913.90648919297</v>
      </c>
    </row>
    <row r="164" spans="1:63" ht="14.45" x14ac:dyDescent="0.35">
      <c r="A164" s="21" t="s">
        <v>69</v>
      </c>
      <c r="B164" s="1">
        <f>'[2]SD 4. Assets (RAB)'!CY21</f>
        <v>7848.8579609211047</v>
      </c>
      <c r="C164" s="1">
        <f>'[2]SD 4. Assets (RAB)'!CZ21</f>
        <v>7232.8939844826054</v>
      </c>
      <c r="D164" s="1">
        <f>'[2]SD 4. Assets (RAB)'!DA21</f>
        <v>11157.834513361731</v>
      </c>
      <c r="E164" s="1">
        <f>'[2]SD 4. Assets (RAB)'!DB21</f>
        <v>15198.148506530979</v>
      </c>
      <c r="F164" s="1">
        <f>'[2]SD 4. Assets (RAB)'!DC21</f>
        <v>9659.6947400906502</v>
      </c>
      <c r="G164" s="1">
        <f>'[2]SD 4. Assets (RAB)'!DD21</f>
        <v>13338.473678519487</v>
      </c>
      <c r="H164" s="1">
        <f>'[2]SD 4. Assets (RAB)'!DE21</f>
        <v>19653.7100681556</v>
      </c>
      <c r="I164" s="1">
        <f>'[2]SD 4. Assets (RAB)'!DF21</f>
        <v>9456.027203554384</v>
      </c>
      <c r="J164" s="1">
        <f>'[2]SD 4. Assets (RAB)'!DG21</f>
        <v>15017.704650969637</v>
      </c>
      <c r="L164" s="1">
        <f>'[2]SD 4. Assets (RAB)'!CY45+IF('[2]SD 4. Assets (RAB)'!CY69="",0,'[2]SD 4. Assets (RAB)'!CY69)</f>
        <v>140.23476488590373</v>
      </c>
      <c r="M164" s="1">
        <f>'[2]SD 4. Assets (RAB)'!CZ45+IF('[2]SD 4. Assets (RAB)'!CZ69="",0,'[2]SD 4. Assets (RAB)'!CZ69)</f>
        <v>154.50776749981603</v>
      </c>
      <c r="N164" s="1">
        <f>'[2]SD 4. Assets (RAB)'!DA45+IF('[2]SD 4. Assets (RAB)'!DA69="",0,'[2]SD 4. Assets (RAB)'!DA69)</f>
        <v>252.62233652894423</v>
      </c>
      <c r="O164" s="1">
        <f>'[2]SD 4. Assets (RAB)'!DB45+IF('[2]SD 4. Assets (RAB)'!DB69="",0,'[2]SD 4. Assets (RAB)'!DB69)</f>
        <v>326.90950494563208</v>
      </c>
      <c r="P164" s="1">
        <f>'[2]SD 4. Assets (RAB)'!DC45+IF('[2]SD 4. Assets (RAB)'!DC69="",0,'[2]SD 4. Assets (RAB)'!DC69)</f>
        <v>189.41778526506437</v>
      </c>
      <c r="Q164" s="1">
        <f>'[2]SD 4. Assets (RAB)'!DD45+IF('[2]SD 4. Assets (RAB)'!DD69="",0,'[2]SD 4. Assets (RAB)'!DD69)</f>
        <v>237.6554725423558</v>
      </c>
      <c r="R164" s="1">
        <f>'[2]SD 4. Assets (RAB)'!DE45+IF('[2]SD 4. Assets (RAB)'!DE69="",0,'[2]SD 4. Assets (RAB)'!DE69)</f>
        <v>328.34503838857097</v>
      </c>
      <c r="S164" s="1">
        <f>'[2]SD 4. Assets (RAB)'!DF45+IF('[2]SD 4. Assets (RAB)'!DF69="",0,'[2]SD 4. Assets (RAB)'!DF69)</f>
        <v>166.66477040396563</v>
      </c>
      <c r="T164" s="1">
        <f>'[2]SD 4. Assets (RAB)'!DG45+IF('[2]SD 4. Assets (RAB)'!DG69="",0,'[2]SD 4. Assets (RAB)'!DG69)</f>
        <v>288.39674792129944</v>
      </c>
      <c r="V164" s="1">
        <f>'[2]SD 4. Assets (RAB)'!CY29</f>
        <v>4753.474943779428</v>
      </c>
      <c r="W164" s="1">
        <f>'[2]SD 4. Assets (RAB)'!CZ29</f>
        <v>4220.7394002665233</v>
      </c>
      <c r="X164" s="1">
        <f>'[2]SD 4. Assets (RAB)'!DA29</f>
        <v>6376.2097306473042</v>
      </c>
      <c r="Y164" s="1">
        <f>'[2]SD 4. Assets (RAB)'!DB29</f>
        <v>9011.5191249667914</v>
      </c>
      <c r="Z164" s="1">
        <f>'[2]SD 4. Assets (RAB)'!DC29</f>
        <v>5717.0369263536813</v>
      </c>
      <c r="AA164" s="1">
        <f>'[2]SD 4. Assets (RAB)'!DD29</f>
        <v>7895.2152581632718</v>
      </c>
      <c r="AB164" s="1">
        <f>'[2]SD 4. Assets (RAB)'!DE29</f>
        <v>11652.630920929625</v>
      </c>
      <c r="AC164" s="1">
        <f>'[2]SD 4. Assets (RAB)'!DF29</f>
        <v>5660.6198939157039</v>
      </c>
      <c r="AD164" s="1">
        <f>'[2]SD 4. Assets (RAB)'!DG29</f>
        <v>8821.46351579562</v>
      </c>
      <c r="AE164" s="14"/>
      <c r="AG164" s="1">
        <f>'[2]SD 4. Assets (RAB)'!CY53</f>
        <v>155.74009335034904</v>
      </c>
      <c r="AH164" s="1">
        <f>'[2]SD 4. Assets (RAB)'!CZ53</f>
        <v>149.3780486439519</v>
      </c>
      <c r="AI164" s="1">
        <f>'[2]SD 4. Assets (RAB)'!DA53</f>
        <v>232.66074690422383</v>
      </c>
      <c r="AJ164" s="1">
        <f>'[2]SD 4. Assets (RAB)'!DB53</f>
        <v>304.48106896322963</v>
      </c>
      <c r="AK164" s="1">
        <f>'[2]SD 4. Assets (RAB)'!DC53</f>
        <v>180.2751386943084</v>
      </c>
      <c r="AL164" s="1">
        <f>'[2]SD 4. Assets (RAB)'!DD53</f>
        <v>237.33990702283546</v>
      </c>
      <c r="AM164" s="1">
        <f>'[2]SD 4. Assets (RAB)'!DE53</f>
        <v>341.58127897005483</v>
      </c>
      <c r="AN164" s="1">
        <f>'[2]SD 4. Assets (RAB)'!DF53</f>
        <v>162.36295346578274</v>
      </c>
      <c r="AO164" s="1">
        <v>162.36295346578274</v>
      </c>
      <c r="AP164" s="14"/>
      <c r="AR164" s="1">
        <f>'[2]SD 4. Assets (RAB)'!CY37+'[2]SD 4. Assets (RAB)'!CY61</f>
        <v>3809.0710835595905</v>
      </c>
      <c r="AS164" s="1">
        <f>'[2]SD 4. Assets (RAB)'!CZ37+'[2]SD 4. Assets (RAB)'!CZ61</f>
        <v>3405.7140795892892</v>
      </c>
      <c r="AT164" s="1">
        <f>'[2]SD 4. Assets (RAB)'!DA37+'[2]SD 4. Assets (RAB)'!DA61</f>
        <v>5122.6445108877251</v>
      </c>
      <c r="AU164" s="1">
        <f>'[2]SD 4. Assets (RAB)'!DB37+'[2]SD 4. Assets (RAB)'!DB61</f>
        <v>6642.1566324539599</v>
      </c>
      <c r="AV164" s="1">
        <f>'[2]SD 4. Assets (RAB)'!DC37+'[2]SD 4. Assets (RAB)'!DC61</f>
        <v>4151.1662852740283</v>
      </c>
      <c r="AW164" s="1">
        <f>'[2]SD 4. Assets (RAB)'!DD37+'[2]SD 4. Assets (RAB)'!DD61</f>
        <v>5702.0756080885067</v>
      </c>
      <c r="AX164" s="1">
        <f>'[2]SD 4. Assets (RAB)'!DE37+'[2]SD 4. Assets (RAB)'!DE61</f>
        <v>8502.6120611241367</v>
      </c>
      <c r="AY164" s="1">
        <f>'[2]SD 4. Assets (RAB)'!DF37+'[2]SD 4. Assets (RAB)'!DF61</f>
        <v>4171.2431350306597</v>
      </c>
      <c r="AZ164" s="1">
        <f>'[2]SD 4. Assets (RAB)'!DG37+'[2]SD 4. Assets (RAB)'!DG61</f>
        <v>6584.6228961956176</v>
      </c>
      <c r="BA164" s="14"/>
      <c r="BC164" s="1">
        <f>'[2]SD 4. Assets (RAB)'!CY83+'[2]SD 4. Assets (RAB)'!CY91</f>
        <v>1901.5178410574683</v>
      </c>
      <c r="BD164" s="1">
        <f>'[2]SD 4. Assets (RAB)'!CZ83+'[2]SD 4. Assets (RAB)'!CZ91</f>
        <v>1843.719560840148</v>
      </c>
      <c r="BE164" s="1">
        <f>'[2]SD 4. Assets (RAB)'!DA83+'[2]SD 4. Assets (RAB)'!DA91</f>
        <v>2727.041681246048</v>
      </c>
      <c r="BF164" s="1">
        <f>'[2]SD 4. Assets (RAB)'!DB83+'[2]SD 4. Assets (RAB)'!DB91</f>
        <v>3427.0182505836383</v>
      </c>
      <c r="BG164" s="1">
        <f>'[2]SD 4. Assets (RAB)'!DC83+'[2]SD 4. Assets (RAB)'!DC91</f>
        <v>2262.4251971789963</v>
      </c>
      <c r="BH164" s="1">
        <f>'[2]SD 4. Assets (RAB)'!DD83+'[2]SD 4. Assets (RAB)'!DD91</f>
        <v>3121.1250972268731</v>
      </c>
      <c r="BI164" s="1">
        <f>'[2]SD 4. Assets (RAB)'!DE83+'[2]SD 4. Assets (RAB)'!DE91</f>
        <v>4576.0624336441815</v>
      </c>
      <c r="BJ164" s="1">
        <f>'[2]SD 4. Assets (RAB)'!DF83+'[2]SD 4. Assets (RAB)'!DF91</f>
        <v>2130.4158932465307</v>
      </c>
      <c r="BK164" s="1">
        <f>'[2]SD 4. Assets (RAB)'!DG83+'[2]SD 4. Assets (RAB)'!DG91</f>
        <v>3297.8476622298249</v>
      </c>
    </row>
    <row r="165" spans="1:63" ht="14.45" x14ac:dyDescent="0.35">
      <c r="A165" s="21" t="s">
        <v>70</v>
      </c>
      <c r="B165" s="1">
        <f>'[2]SD 4. Assets (RAB)'!CY22</f>
        <v>-14787.766544964459</v>
      </c>
      <c r="C165" s="1">
        <f>'[2]SD 4. Assets (RAB)'!CZ22</f>
        <v>-16399.167921208125</v>
      </c>
      <c r="D165" s="1">
        <f>'[2]SD 4. Assets (RAB)'!DA22</f>
        <v>-17809.052619087775</v>
      </c>
      <c r="E165" s="1">
        <f>'[2]SD 4. Assets (RAB)'!DB22</f>
        <v>-19559.10923206275</v>
      </c>
      <c r="F165" s="1">
        <f>'[2]SD 4. Assets (RAB)'!DC22</f>
        <v>-21770.790276484418</v>
      </c>
      <c r="G165" s="1">
        <f>'[2]SD 4. Assets (RAB)'!DD22</f>
        <v>-23911.884849921229</v>
      </c>
      <c r="H165" s="1">
        <f>'[2]SD 4. Assets (RAB)'!DE22</f>
        <v>-26104.984331262887</v>
      </c>
      <c r="I165" s="1">
        <f>'[2]SD 4. Assets (RAB)'!DF22</f>
        <v>-28247.685620386277</v>
      </c>
      <c r="J165" s="1">
        <f>'[2]SD 4. Assets (RAB)'!DG22</f>
        <v>-29851.474221726276</v>
      </c>
      <c r="L165" s="1">
        <f>'[2]SD 4. Assets (RAB)'!CY46</f>
        <v>-180.77946043986771</v>
      </c>
      <c r="M165" s="1">
        <f>'[2]SD 4. Assets (RAB)'!CZ46</f>
        <v>-224.15254483159978</v>
      </c>
      <c r="N165" s="1">
        <f>'[2]SD 4. Assets (RAB)'!DA46</f>
        <v>-252.06527531549688</v>
      </c>
      <c r="O165" s="1">
        <f>'[2]SD 4. Assets (RAB)'!DB46</f>
        <v>-266.20317236956913</v>
      </c>
      <c r="P165" s="1">
        <f>'[2]SD 4. Assets (RAB)'!DC46</f>
        <v>-277.21028619139184</v>
      </c>
      <c r="Q165" s="1">
        <f>'[2]SD 4. Assets (RAB)'!DD46</f>
        <v>-284.66821364206709</v>
      </c>
      <c r="R165" s="1">
        <f>'[2]SD 4. Assets (RAB)'!DE46</f>
        <v>-296.30924147742161</v>
      </c>
      <c r="S165" s="1">
        <f>'[2]SD 4. Assets (RAB)'!DF46</f>
        <v>-329.19031170626425</v>
      </c>
      <c r="T165" s="1">
        <f>'[2]SD 4. Assets (RAB)'!DG46</f>
        <v>-364.50775365902905</v>
      </c>
      <c r="V165" s="1">
        <f>'[2]SD 4. Assets (RAB)'!CY30</f>
        <v>-4657.6346710676899</v>
      </c>
      <c r="W165" s="1">
        <f>'[2]SD 4. Assets (RAB)'!CZ30</f>
        <v>-5007.5298128051909</v>
      </c>
      <c r="X165" s="1">
        <f>'[2]SD 4. Assets (RAB)'!DA30</f>
        <v>-5320.4092285392217</v>
      </c>
      <c r="Y165" s="1">
        <f>'[2]SD 4. Assets (RAB)'!DB30</f>
        <v>-5954.0201762647821</v>
      </c>
      <c r="Z165" s="1">
        <f>'[2]SD 4. Assets (RAB)'!DC30</f>
        <v>-6582.9103211995907</v>
      </c>
      <c r="AA165" s="1">
        <f>'[2]SD 4. Assets (RAB)'!DD30</f>
        <v>-7195.7517160975585</v>
      </c>
      <c r="AB165" s="1">
        <f>'[2]SD 4. Assets (RAB)'!DE30</f>
        <v>-7815.0384283588164</v>
      </c>
      <c r="AC165" s="1">
        <f>'[2]SD 4. Assets (RAB)'!DF30</f>
        <v>-8437.4916068092189</v>
      </c>
      <c r="AD165" s="1">
        <f>'[2]SD 4. Assets (RAB)'!DG30</f>
        <v>-8716.595312779602</v>
      </c>
      <c r="AE165" s="14"/>
      <c r="AG165" s="1">
        <f>'[2]SD 4. Assets (RAB)'!CY54</f>
        <v>-151.62070314450071</v>
      </c>
      <c r="AH165" s="1">
        <f>'[2]SD 4. Assets (RAB)'!CZ54</f>
        <v>-172.19743607892391</v>
      </c>
      <c r="AI165" s="1">
        <f>'[2]SD 4. Assets (RAB)'!DA54</f>
        <v>-187.10273193505139</v>
      </c>
      <c r="AJ165" s="1">
        <f>'[2]SD 4. Assets (RAB)'!DB54</f>
        <v>-198.57491968908315</v>
      </c>
      <c r="AK165" s="1">
        <f>'[2]SD 4. Assets (RAB)'!DC54</f>
        <v>-209.12397911035035</v>
      </c>
      <c r="AL165" s="1">
        <f>'[2]SD 4. Assets (RAB)'!DD54</f>
        <v>-221.04543150882887</v>
      </c>
      <c r="AM165" s="1">
        <f>'[2]SD 4. Assets (RAB)'!DE54</f>
        <v>-235.72849448409028</v>
      </c>
      <c r="AN165" s="1">
        <f>'[2]SD 4. Assets (RAB)'!DF54</f>
        <v>-250.54633349587425</v>
      </c>
      <c r="AO165" s="1">
        <v>-250.54633349587425</v>
      </c>
      <c r="AP165" s="14"/>
      <c r="AR165" s="1">
        <f>'[2]SD 4. Assets (RAB)'!CY38+'[2]SD 4. Assets (RAB)'!CY62</f>
        <v>-6208.1235845595747</v>
      </c>
      <c r="AS165" s="1">
        <f>'[2]SD 4. Assets (RAB)'!CZ38+'[2]SD 4. Assets (RAB)'!CZ62</f>
        <v>-6736.5153207942931</v>
      </c>
      <c r="AT165" s="1">
        <f>'[2]SD 4. Assets (RAB)'!DA38+'[2]SD 4. Assets (RAB)'!DA62</f>
        <v>-7178.7484127835323</v>
      </c>
      <c r="AU165" s="1">
        <f>'[2]SD 4. Assets (RAB)'!DB38+'[2]SD 4. Assets (RAB)'!DB62</f>
        <v>-7622.8487642264827</v>
      </c>
      <c r="AV165" s="1">
        <f>'[2]SD 4. Assets (RAB)'!DC38+'[2]SD 4. Assets (RAB)'!DC62</f>
        <v>-8363.3278699107886</v>
      </c>
      <c r="AW165" s="1">
        <f>'[2]SD 4. Assets (RAB)'!DD38+'[2]SD 4. Assets (RAB)'!DD62</f>
        <v>-9117.9176116262624</v>
      </c>
      <c r="AX165" s="1">
        <f>'[2]SD 4. Assets (RAB)'!DE38+'[2]SD 4. Assets (RAB)'!DE62</f>
        <v>-9986.3963615491884</v>
      </c>
      <c r="AY165" s="1">
        <f>'[2]SD 4. Assets (RAB)'!DF38+'[2]SD 4. Assets (RAB)'!DF62</f>
        <v>-10895.10584172683</v>
      </c>
      <c r="AZ165" s="1">
        <f>'[2]SD 4. Assets (RAB)'!DG38+'[2]SD 4. Assets (RAB)'!DG62</f>
        <v>-11433.591609402778</v>
      </c>
      <c r="BA165" s="14"/>
      <c r="BC165" s="1">
        <f>'[2]SD 4. Assets (RAB)'!CY84+'[2]SD 4. Assets (RAB)'!CY92</f>
        <v>-17016.855218588375</v>
      </c>
      <c r="BD165" s="1">
        <f>'[2]SD 4. Assets (RAB)'!CZ84+'[2]SD 4. Assets (RAB)'!CZ92</f>
        <v>-22075.838169572424</v>
      </c>
      <c r="BE165" s="1">
        <f>'[2]SD 4. Assets (RAB)'!DA84+'[2]SD 4. Assets (RAB)'!DA92</f>
        <v>-20818.508378783699</v>
      </c>
      <c r="BF165" s="1">
        <f>'[2]SD 4. Assets (RAB)'!DB84+'[2]SD 4. Assets (RAB)'!DB92</f>
        <v>-12103.210147273512</v>
      </c>
      <c r="BG165" s="1">
        <f>'[2]SD 4. Assets (RAB)'!DC84+'[2]SD 4. Assets (RAB)'!DC92</f>
        <v>-16330.569081843732</v>
      </c>
      <c r="BH165" s="1">
        <f>'[2]SD 4. Assets (RAB)'!DD84+'[2]SD 4. Assets (RAB)'!DD92</f>
        <v>-20419.915868268872</v>
      </c>
      <c r="BI165" s="1">
        <f>'[2]SD 4. Assets (RAB)'!DE84+'[2]SD 4. Assets (RAB)'!DE92</f>
        <v>-22633.290161716865</v>
      </c>
      <c r="BJ165" s="1">
        <f>'[2]SD 4. Assets (RAB)'!DF84+'[2]SD 4. Assets (RAB)'!DF92</f>
        <v>-21599.423052074708</v>
      </c>
      <c r="BK165" s="1">
        <f>'[2]SD 4. Assets (RAB)'!DG84+'[2]SD 4. Assets (RAB)'!DG92</f>
        <v>-22449.141216756918</v>
      </c>
    </row>
    <row r="166" spans="1:63" ht="14.45" x14ac:dyDescent="0.35">
      <c r="A166" s="21" t="s">
        <v>71</v>
      </c>
      <c r="B166" s="1">
        <f>'[2]SD 4. Assets (RAB)'!CY23</f>
        <v>-6938.9085840433536</v>
      </c>
      <c r="C166" s="1">
        <f>'[2]SD 4. Assets (RAB)'!CZ23</f>
        <v>-9166.2739367255199</v>
      </c>
      <c r="D166" s="1">
        <f>'[2]SD 4. Assets (RAB)'!DA23</f>
        <v>-6651.218105726045</v>
      </c>
      <c r="E166" s="1">
        <f>'[2]SD 4. Assets (RAB)'!DB23</f>
        <v>-4360.9607255317705</v>
      </c>
      <c r="F166" s="1">
        <f>'[2]SD 4. Assets (RAB)'!DC23</f>
        <v>-12111.095536393768</v>
      </c>
      <c r="G166" s="1">
        <f>'[2]SD 4. Assets (RAB)'!DD23</f>
        <v>-10573.411171401742</v>
      </c>
      <c r="H166" s="1">
        <f>'[2]SD 4. Assets (RAB)'!DE23</f>
        <v>-6451.274263107287</v>
      </c>
      <c r="I166" s="1">
        <f>'[2]SD 4. Assets (RAB)'!DF23</f>
        <v>-18791.658416831895</v>
      </c>
      <c r="J166" s="1">
        <f>'[2]SD 4. Assets (RAB)'!DG23</f>
        <v>-14833.769570756638</v>
      </c>
      <c r="L166" s="1">
        <f>'[2]SD 4. Assets (RAB)'!CY47</f>
        <v>-40.544695553963976</v>
      </c>
      <c r="M166" s="1">
        <f>'[2]SD 4. Assets (RAB)'!CZ47</f>
        <v>-69.644777331783757</v>
      </c>
      <c r="N166" s="1">
        <f>'[2]SD 4. Assets (RAB)'!DA47</f>
        <v>0.55706121344734072</v>
      </c>
      <c r="O166" s="1">
        <f>'[2]SD 4. Assets (RAB)'!DB47</f>
        <v>60.706332576062948</v>
      </c>
      <c r="P166" s="1">
        <f>'[2]SD 4. Assets (RAB)'!DC47</f>
        <v>-87.792500926327449</v>
      </c>
      <c r="Q166" s="1">
        <f>'[2]SD 4. Assets (RAB)'!DD47</f>
        <v>-47.012741099711263</v>
      </c>
      <c r="R166" s="1">
        <f>'[2]SD 4. Assets (RAB)'!DE47</f>
        <v>32.035796911149383</v>
      </c>
      <c r="S166" s="1">
        <f>'[2]SD 4. Assets (RAB)'!DF47</f>
        <v>-162.52554130229859</v>
      </c>
      <c r="T166" s="1">
        <f>'[2]SD 4. Assets (RAB)'!DG47</f>
        <v>-76.111005737729613</v>
      </c>
      <c r="V166" s="1">
        <f>'[2]SD 4. Assets (RAB)'!CY31</f>
        <v>95.840272711737555</v>
      </c>
      <c r="W166" s="1">
        <f>'[2]SD 4. Assets (RAB)'!CZ31</f>
        <v>-786.79041253866797</v>
      </c>
      <c r="X166" s="1">
        <f>'[2]SD 4. Assets (RAB)'!DA31</f>
        <v>1055.8005021080819</v>
      </c>
      <c r="Y166" s="1">
        <f>'[2]SD 4. Assets (RAB)'!DB31</f>
        <v>3057.4989487020102</v>
      </c>
      <c r="Z166" s="1">
        <f>'[2]SD 4. Assets (RAB)'!DC31</f>
        <v>-865.87339484590939</v>
      </c>
      <c r="AA166" s="1">
        <f>'[2]SD 4. Assets (RAB)'!DD31</f>
        <v>699.46354206571289</v>
      </c>
      <c r="AB166" s="1">
        <f>'[2]SD 4. Assets (RAB)'!DE31</f>
        <v>3837.5924925708082</v>
      </c>
      <c r="AC166" s="1">
        <f>'[2]SD 4. Assets (RAB)'!DF31</f>
        <v>-2776.8717128935155</v>
      </c>
      <c r="AD166" s="1">
        <f>'[2]SD 4. Assets (RAB)'!DG31</f>
        <v>104.86820301601801</v>
      </c>
      <c r="AE166" s="14"/>
      <c r="AG166" s="1">
        <f>'[2]SD 4. Assets (RAB)'!CY55</f>
        <v>4.1193902058483385</v>
      </c>
      <c r="AH166" s="1">
        <f>'[2]SD 4. Assets (RAB)'!CZ55</f>
        <v>-22.819387434972001</v>
      </c>
      <c r="AI166" s="1">
        <f>'[2]SD 4. Assets (RAB)'!DA55</f>
        <v>45.558014969172447</v>
      </c>
      <c r="AJ166" s="1">
        <f>'[2]SD 4. Assets (RAB)'!DB55</f>
        <v>105.90614927414649</v>
      </c>
      <c r="AK166" s="1">
        <f>'[2]SD 4. Assets (RAB)'!DC55</f>
        <v>-28.848840416041966</v>
      </c>
      <c r="AL166" s="1">
        <f>'[2]SD 4. Assets (RAB)'!DD55</f>
        <v>16.294475514006589</v>
      </c>
      <c r="AM166" s="1">
        <f>'[2]SD 4. Assets (RAB)'!DE55</f>
        <v>105.85278448596452</v>
      </c>
      <c r="AN166" s="1">
        <f>'[2]SD 4. Assets (RAB)'!DF55</f>
        <v>-88.183380030091485</v>
      </c>
      <c r="AO166" s="1">
        <v>-88.183380030091485</v>
      </c>
      <c r="AP166" s="14"/>
      <c r="AR166" s="1">
        <f>'[2]SD 4. Assets (RAB)'!CY39+'[2]SD 4. Assets (RAB)'!CY63</f>
        <v>-2399.0525009999847</v>
      </c>
      <c r="AS166" s="1">
        <f>'[2]SD 4. Assets (RAB)'!CZ39+'[2]SD 4. Assets (RAB)'!CZ63</f>
        <v>-3330.8012412050048</v>
      </c>
      <c r="AT166" s="1">
        <f>'[2]SD 4. Assets (RAB)'!DA39+'[2]SD 4. Assets (RAB)'!DA63</f>
        <v>-2056.1039018958068</v>
      </c>
      <c r="AU166" s="1">
        <f>'[2]SD 4. Assets (RAB)'!DB39+'[2]SD 4. Assets (RAB)'!DB63</f>
        <v>-980.69213177252288</v>
      </c>
      <c r="AV166" s="1">
        <f>'[2]SD 4. Assets (RAB)'!DC39+'[2]SD 4. Assets (RAB)'!DC63</f>
        <v>-4212.1615846367604</v>
      </c>
      <c r="AW166" s="1">
        <f>'[2]SD 4. Assets (RAB)'!DD39+'[2]SD 4. Assets (RAB)'!DD63</f>
        <v>-3415.8420035377567</v>
      </c>
      <c r="AX166" s="1">
        <f>'[2]SD 4. Assets (RAB)'!DE39+'[2]SD 4. Assets (RAB)'!DE63</f>
        <v>-1483.7843004250512</v>
      </c>
      <c r="AY166" s="1">
        <f>'[2]SD 4. Assets (RAB)'!DF39+'[2]SD 4. Assets (RAB)'!DF63</f>
        <v>-6723.8627066961708</v>
      </c>
      <c r="AZ166" s="1">
        <f>'[2]SD 4. Assets (RAB)'!DG39+'[2]SD 4. Assets (RAB)'!DG63</f>
        <v>-4848.9687132071595</v>
      </c>
      <c r="BA166" s="14"/>
      <c r="BC166" s="1">
        <f>'[2]SD 4. Assets (RAB)'!CY85+'[2]SD 4. Assets (RAB)'!CY93</f>
        <v>-15115.337377530908</v>
      </c>
      <c r="BD166" s="1">
        <f>'[2]SD 4. Assets (RAB)'!CZ85+'[2]SD 4. Assets (RAB)'!CZ93</f>
        <v>-20232.118608732275</v>
      </c>
      <c r="BE166" s="1">
        <f>'[2]SD 4. Assets (RAB)'!DA85+'[2]SD 4. Assets (RAB)'!DA93</f>
        <v>-18091.466697537653</v>
      </c>
      <c r="BF166" s="1">
        <f>'[2]SD 4. Assets (RAB)'!DB85+'[2]SD 4. Assets (RAB)'!DB93</f>
        <v>-8676.191896689872</v>
      </c>
      <c r="BG166" s="1">
        <f>'[2]SD 4. Assets (RAB)'!DC85+'[2]SD 4. Assets (RAB)'!DC93</f>
        <v>-14068.143884664734</v>
      </c>
      <c r="BH166" s="1">
        <f>'[2]SD 4. Assets (RAB)'!DD85+'[2]SD 4. Assets (RAB)'!DD93</f>
        <v>-17298.790771041993</v>
      </c>
      <c r="BI166" s="1">
        <f>'[2]SD 4. Assets (RAB)'!DE85+'[2]SD 4. Assets (RAB)'!DE93</f>
        <v>-18057.227728072685</v>
      </c>
      <c r="BJ166" s="1">
        <f>'[2]SD 4. Assets (RAB)'!DF85+'[2]SD 4. Assets (RAB)'!DF93</f>
        <v>-19469.007158828175</v>
      </c>
      <c r="BK166" s="1">
        <f>'[2]SD 4. Assets (RAB)'!DG85+'[2]SD 4. Assets (RAB)'!DG93</f>
        <v>-19151.293554527092</v>
      </c>
    </row>
    <row r="167" spans="1:63" ht="14.45" x14ac:dyDescent="0.35">
      <c r="A167" s="21" t="s">
        <v>72</v>
      </c>
      <c r="B167" s="1">
        <f>'[2]SD 4. Assets (RAB)'!CY24</f>
        <v>42399.758479692195</v>
      </c>
      <c r="C167" s="1">
        <f>'[2]SD 4. Assets (RAB)'!CZ24</f>
        <v>36704.974298885587</v>
      </c>
      <c r="D167" s="1">
        <f>'[2]SD 4. Assets (RAB)'!DA24</f>
        <v>41571.292677495134</v>
      </c>
      <c r="E167" s="1">
        <f>'[2]SD 4. Assets (RAB)'!DB24</f>
        <v>50292.455378097693</v>
      </c>
      <c r="F167" s="1">
        <f>'[2]SD 4. Assets (RAB)'!DC24</f>
        <v>57644.286995499562</v>
      </c>
      <c r="G167" s="1">
        <f>'[2]SD 4. Assets (RAB)'!DD24</f>
        <v>53171.172575407814</v>
      </c>
      <c r="H167" s="1">
        <f>'[2]SD 4. Assets (RAB)'!DE24</f>
        <v>40639.251797227196</v>
      </c>
      <c r="I167" s="1">
        <f>'[2]SD 4. Assets (RAB)'!DF24</f>
        <v>39375.476139397353</v>
      </c>
      <c r="J167" s="1">
        <f>'[2]SD 4. Assets (RAB)'!DG24</f>
        <v>41059.565992103351</v>
      </c>
      <c r="L167" s="1">
        <f>'[2]SD 4. Assets (RAB)'!CY48+IF('[2]SD 4. Assets (RAB)'!CY70="",0,'[2]SD 4. Assets (RAB)'!CY70)</f>
        <v>1895.2974575968494</v>
      </c>
      <c r="M167" s="1">
        <f>'[2]SD 4. Assets (RAB)'!CZ48+IF('[2]SD 4. Assets (RAB)'!CZ70="",0,'[2]SD 4. Assets (RAB)'!CZ70)</f>
        <v>1140.0398161008634</v>
      </c>
      <c r="N167" s="1">
        <f>'[2]SD 4. Assets (RAB)'!DA48+IF('[2]SD 4. Assets (RAB)'!DA70="",0,'[2]SD 4. Assets (RAB)'!DA70)</f>
        <v>324.24071992684162</v>
      </c>
      <c r="O167" s="1">
        <f>'[2]SD 4. Assets (RAB)'!DB48+IF('[2]SD 4. Assets (RAB)'!DB70="",0,'[2]SD 4. Assets (RAB)'!DB70)</f>
        <v>57.103711128630948</v>
      </c>
      <c r="P167" s="1">
        <f>'[2]SD 4. Assets (RAB)'!DC48+IF('[2]SD 4. Assets (RAB)'!DC70="",0,'[2]SD 4. Assets (RAB)'!DC70)</f>
        <v>78.777319167412898</v>
      </c>
      <c r="Q167" s="1">
        <f>'[2]SD 4. Assets (RAB)'!DD48+IF('[2]SD 4. Assets (RAB)'!DD70="",0,'[2]SD 4. Assets (RAB)'!DD70)</f>
        <v>199.5772125591696</v>
      </c>
      <c r="R167" s="1">
        <f>'[2]SD 4. Assets (RAB)'!DE48+IF('[2]SD 4. Assets (RAB)'!DE70="",0,'[2]SD 4. Assets (RAB)'!DE70)</f>
        <v>1072.101232415803</v>
      </c>
      <c r="S167" s="1">
        <f>'[2]SD 4. Assets (RAB)'!DF48+IF('[2]SD 4. Assets (RAB)'!DF70="",0,'[2]SD 4. Assets (RAB)'!DF70)</f>
        <v>1473.5629180336848</v>
      </c>
      <c r="T167" s="1">
        <f>'[2]SD 4. Assets (RAB)'!DG48+IF('[2]SD 4. Assets (RAB)'!DG70="",0,'[2]SD 4. Assets (RAB)'!DG70)</f>
        <v>848.44893270329408</v>
      </c>
      <c r="V167" s="1">
        <f>'[2]SD 4. Assets (RAB)'!CY32</f>
        <v>13665.61609526686</v>
      </c>
      <c r="W167" s="1">
        <f>'[2]SD 4. Assets (RAB)'!CZ32</f>
        <v>12298.827193629693</v>
      </c>
      <c r="X167" s="1">
        <f>'[2]SD 4. Assets (RAB)'!DA32</f>
        <v>27746.319030349554</v>
      </c>
      <c r="Y167" s="1">
        <f>'[2]SD 4. Assets (RAB)'!DB32</f>
        <v>23677.507981327333</v>
      </c>
      <c r="Z167" s="1">
        <f>'[2]SD 4. Assets (RAB)'!DC32</f>
        <v>27848.907283556378</v>
      </c>
      <c r="AA167" s="1">
        <f>'[2]SD 4. Assets (RAB)'!DD32</f>
        <v>25052.077454535207</v>
      </c>
      <c r="AB167" s="1">
        <f>'[2]SD 4. Assets (RAB)'!DE32</f>
        <v>19755.509364641988</v>
      </c>
      <c r="AC167" s="1">
        <f>'[2]SD 4. Assets (RAB)'!DF32</f>
        <v>8358.118239460362</v>
      </c>
      <c r="AD167" s="1">
        <f>'[2]SD 4. Assets (RAB)'!DG32</f>
        <v>8308.7018615753168</v>
      </c>
      <c r="AE167" s="14"/>
      <c r="AG167" s="1">
        <f>'[2]SD 4. Assets (RAB)'!CY56</f>
        <v>982.60772814501638</v>
      </c>
      <c r="AH167" s="1">
        <f>'[2]SD 4. Assets (RAB)'!CZ56</f>
        <v>666.64890345608626</v>
      </c>
      <c r="AI167" s="1">
        <f>'[2]SD 4. Assets (RAB)'!DA56</f>
        <v>345.80110074325012</v>
      </c>
      <c r="AJ167" s="1">
        <f>'[2]SD 4. Assets (RAB)'!DB56</f>
        <v>186.41980237670276</v>
      </c>
      <c r="AK167" s="1">
        <f>'[2]SD 4. Assets (RAB)'!DC56</f>
        <v>441.22631118892315</v>
      </c>
      <c r="AL167" s="1">
        <f>'[2]SD 4. Assets (RAB)'!DD56</f>
        <v>515.85147824320165</v>
      </c>
      <c r="AM167" s="1">
        <f>'[2]SD 4. Assets (RAB)'!DE56</f>
        <v>366.69574577355354</v>
      </c>
      <c r="AN167" s="1">
        <f>'[2]SD 4. Assets (RAB)'!DF56</f>
        <v>171.13708317176142</v>
      </c>
      <c r="AO167" s="1">
        <v>171.13708317176142</v>
      </c>
      <c r="AP167" s="14"/>
      <c r="AR167" s="1">
        <f>'[2]SD 4. Assets (RAB)'!CY40+'[2]SD 4. Assets (RAB)'!CY64</f>
        <v>14563.459380321146</v>
      </c>
      <c r="AS167" s="1">
        <f>'[2]SD 4. Assets (RAB)'!CZ40+'[2]SD 4. Assets (RAB)'!CZ64</f>
        <v>11865.865576517961</v>
      </c>
      <c r="AT167" s="1">
        <f>'[2]SD 4. Assets (RAB)'!DA40+'[2]SD 4. Assets (RAB)'!DA64</f>
        <v>8998.0341268281736</v>
      </c>
      <c r="AU167" s="1">
        <f>'[2]SD 4. Assets (RAB)'!DB40+'[2]SD 4. Assets (RAB)'!DB64</f>
        <v>17714.185988401892</v>
      </c>
      <c r="AV167" s="1">
        <f>'[2]SD 4. Assets (RAB)'!DC40+'[2]SD 4. Assets (RAB)'!DC64</f>
        <v>22647.087402227338</v>
      </c>
      <c r="AW167" s="1">
        <f>'[2]SD 4. Assets (RAB)'!DD40+'[2]SD 4. Assets (RAB)'!DD64</f>
        <v>24426.84591192707</v>
      </c>
      <c r="AX167" s="1">
        <f>'[2]SD 4. Assets (RAB)'!DE40+'[2]SD 4. Assets (RAB)'!DE64</f>
        <v>21204.602747562603</v>
      </c>
      <c r="AY167" s="1">
        <f>'[2]SD 4. Assets (RAB)'!DF40+'[2]SD 4. Assets (RAB)'!DF64</f>
        <v>14204.291742823913</v>
      </c>
      <c r="AZ167" s="1">
        <f>'[2]SD 4. Assets (RAB)'!DG40+'[2]SD 4. Assets (RAB)'!DG64</f>
        <v>16802.647510923238</v>
      </c>
      <c r="BA167" s="14"/>
      <c r="BC167" s="1">
        <f>'[2]SD 4. Assets (RAB)'!CY86+'[2]SD 4. Assets (RAB)'!CY94</f>
        <v>28123.20155359682</v>
      </c>
      <c r="BD167" s="1">
        <f>'[2]SD 4. Assets (RAB)'!CZ86+'[2]SD 4. Assets (RAB)'!CZ94</f>
        <v>23293.327318950331</v>
      </c>
      <c r="BE167" s="1">
        <f>'[2]SD 4. Assets (RAB)'!DA86+'[2]SD 4. Assets (RAB)'!DA94</f>
        <v>19128.44790963543</v>
      </c>
      <c r="BF167" s="1">
        <f>'[2]SD 4. Assets (RAB)'!DB86+'[2]SD 4. Assets (RAB)'!DB94</f>
        <v>23027.011568905284</v>
      </c>
      <c r="BG167" s="1">
        <f>'[2]SD 4. Assets (RAB)'!DC86+'[2]SD 4. Assets (RAB)'!DC94</f>
        <v>24622.506446130588</v>
      </c>
      <c r="BH167" s="1">
        <f>'[2]SD 4. Assets (RAB)'!DD86+'[2]SD 4. Assets (RAB)'!DD94</f>
        <v>26633.330594315983</v>
      </c>
      <c r="BI167" s="1">
        <f>'[2]SD 4. Assets (RAB)'!DE86+'[2]SD 4. Assets (RAB)'!DE94</f>
        <v>21644.743897934568</v>
      </c>
      <c r="BJ167" s="1">
        <f>'[2]SD 4. Assets (RAB)'!DF86+'[2]SD 4. Assets (RAB)'!DF94</f>
        <v>21010.989280171852</v>
      </c>
      <c r="BK167" s="1">
        <f>'[2]SD 4. Assets (RAB)'!DG86+'[2]SD 4. Assets (RAB)'!DG94</f>
        <v>28311.789849186913</v>
      </c>
    </row>
    <row r="168" spans="1:63" ht="14.45" x14ac:dyDescent="0.35">
      <c r="A168" s="21" t="s">
        <v>73</v>
      </c>
      <c r="B168" s="1">
        <f>'[2]SD 4. Assets (RAB)'!CY25</f>
        <v>-85.5</v>
      </c>
      <c r="C168" s="1">
        <f>'[2]SD 4. Assets (RAB)'!CZ25</f>
        <v>-352.1956271186441</v>
      </c>
      <c r="D168" s="1">
        <f>'[2]SD 4. Assets (RAB)'!DA25</f>
        <v>0</v>
      </c>
      <c r="E168" s="1">
        <f>'[2]SD 4. Assets (RAB)'!DB25</f>
        <v>0</v>
      </c>
      <c r="F168" s="1">
        <f>'[2]SD 4. Assets (RAB)'!DC25</f>
        <v>0</v>
      </c>
      <c r="G168" s="1">
        <f>'[2]SD 4. Assets (RAB)'!DD25</f>
        <v>0</v>
      </c>
      <c r="H168" s="1">
        <f>'[2]SD 4. Assets (RAB)'!DE25</f>
        <v>0</v>
      </c>
      <c r="I168" s="1">
        <f>'[2]SD 4. Assets (RAB)'!DF25</f>
        <v>0</v>
      </c>
      <c r="J168" s="1">
        <f>'[2]SD 4. Assets (RAB)'!DG25</f>
        <v>0</v>
      </c>
      <c r="L168" s="1">
        <f>'[2]SD 4. Assets (RAB)'!CY49+IF('[2]SD 4. Assets (RAB)'!CY71="",0,'[2]SD 4. Assets (RAB)'!CY71)</f>
        <v>0</v>
      </c>
      <c r="M168" s="1">
        <f>'[2]SD 4. Assets (RAB)'!CZ49+IF('[2]SD 4. Assets (RAB)'!CZ71="",0,'[2]SD 4. Assets (RAB)'!CZ71)</f>
        <v>0</v>
      </c>
      <c r="N168" s="1">
        <f>'[2]SD 4. Assets (RAB)'!DA49+IF('[2]SD 4. Assets (RAB)'!DA71="",0,'[2]SD 4. Assets (RAB)'!DA71)</f>
        <v>0</v>
      </c>
      <c r="O168" s="1">
        <f>'[2]SD 4. Assets (RAB)'!DB49+IF('[2]SD 4. Assets (RAB)'!DB71="",0,'[2]SD 4. Assets (RAB)'!DB71)</f>
        <v>0</v>
      </c>
      <c r="P168" s="1">
        <f>'[2]SD 4. Assets (RAB)'!DC49+IF('[2]SD 4. Assets (RAB)'!DC71="",0,'[2]SD 4. Assets (RAB)'!DC71)</f>
        <v>0</v>
      </c>
      <c r="Q168" s="1">
        <f>'[2]SD 4. Assets (RAB)'!DD49+IF('[2]SD 4. Assets (RAB)'!DD71="",0,'[2]SD 4. Assets (RAB)'!DD71)</f>
        <v>0</v>
      </c>
      <c r="R168" s="1">
        <f>'[2]SD 4. Assets (RAB)'!DE49+IF('[2]SD 4. Assets (RAB)'!DE71="",0,'[2]SD 4. Assets (RAB)'!DE71)</f>
        <v>0</v>
      </c>
      <c r="S168" s="1">
        <f>'[2]SD 4. Assets (RAB)'!DF49+IF('[2]SD 4. Assets (RAB)'!DF71="",0,'[2]SD 4. Assets (RAB)'!DF71)</f>
        <v>0</v>
      </c>
      <c r="T168" s="1">
        <f>'[2]SD 4. Assets (RAB)'!DG49+IF('[2]SD 4. Assets (RAB)'!DG71="",0,'[2]SD 4. Assets (RAB)'!DG71)</f>
        <v>0</v>
      </c>
      <c r="V168" s="1">
        <f>'[2]SD 4. Assets (RAB)'!CY33</f>
        <v>0</v>
      </c>
      <c r="W168" s="1">
        <f>'[2]SD 4. Assets (RAB)'!CZ33</f>
        <v>0</v>
      </c>
      <c r="X168" s="1">
        <f>'[2]SD 4. Assets (RAB)'!DA33</f>
        <v>0</v>
      </c>
      <c r="Y168" s="1">
        <f>'[2]SD 4. Assets (RAB)'!DB33</f>
        <v>0</v>
      </c>
      <c r="Z168" s="1">
        <f>'[2]SD 4. Assets (RAB)'!DC33</f>
        <v>0</v>
      </c>
      <c r="AA168" s="1">
        <f>'[2]SD 4. Assets (RAB)'!DD33</f>
        <v>0</v>
      </c>
      <c r="AB168" s="1">
        <f>'[2]SD 4. Assets (RAB)'!DE33</f>
        <v>0</v>
      </c>
      <c r="AC168" s="1">
        <f>'[2]SD 4. Assets (RAB)'!DF33</f>
        <v>0</v>
      </c>
      <c r="AD168" s="1">
        <f>'[2]SD 4. Assets (RAB)'!DG33</f>
        <v>0</v>
      </c>
      <c r="AE168" s="14"/>
      <c r="AG168" s="1">
        <f>'[2]SD 4. Assets (RAB)'!CY57</f>
        <v>0</v>
      </c>
      <c r="AH168" s="1">
        <f>'[2]SD 4. Assets (RAB)'!CZ57</f>
        <v>0</v>
      </c>
      <c r="AI168" s="1">
        <f>'[2]SD 4. Assets (RAB)'!DA57</f>
        <v>0</v>
      </c>
      <c r="AJ168" s="1">
        <f>'[2]SD 4. Assets (RAB)'!DB57</f>
        <v>0</v>
      </c>
      <c r="AK168" s="1">
        <f>'[2]SD 4. Assets (RAB)'!DC57</f>
        <v>0</v>
      </c>
      <c r="AL168" s="1">
        <f>'[2]SD 4. Assets (RAB)'!DD57</f>
        <v>0</v>
      </c>
      <c r="AM168" s="1">
        <f>'[2]SD 4. Assets (RAB)'!DE57</f>
        <v>0</v>
      </c>
      <c r="AN168" s="1">
        <f>'[2]SD 4. Assets (RAB)'!DF57</f>
        <v>0</v>
      </c>
      <c r="AO168" s="1">
        <v>0</v>
      </c>
      <c r="AP168" s="14"/>
      <c r="AR168" s="1">
        <f>'[2]SD 4. Assets (RAB)'!CY41+'[2]SD 4. Assets (RAB)'!CY65</f>
        <v>0</v>
      </c>
      <c r="AS168" s="1">
        <f>'[2]SD 4. Assets (RAB)'!CZ41+'[2]SD 4. Assets (RAB)'!CZ65</f>
        <v>-114.65013035593223</v>
      </c>
      <c r="AT168" s="1">
        <f>'[2]SD 4. Assets (RAB)'!DA41+'[2]SD 4. Assets (RAB)'!DA65</f>
        <v>0</v>
      </c>
      <c r="AU168" s="1">
        <f>'[2]SD 4. Assets (RAB)'!DB41+'[2]SD 4. Assets (RAB)'!DB65</f>
        <v>0</v>
      </c>
      <c r="AV168" s="1">
        <f>'[2]SD 4. Assets (RAB)'!DC41+'[2]SD 4. Assets (RAB)'!DC65</f>
        <v>0</v>
      </c>
      <c r="AW168" s="1">
        <f>'[2]SD 4. Assets (RAB)'!DD41+'[2]SD 4. Assets (RAB)'!DD65</f>
        <v>0</v>
      </c>
      <c r="AX168" s="1">
        <f>'[2]SD 4. Assets (RAB)'!DE41+'[2]SD 4. Assets (RAB)'!DE65</f>
        <v>0</v>
      </c>
      <c r="AY168" s="1">
        <f>'[2]SD 4. Assets (RAB)'!DF41+'[2]SD 4. Assets (RAB)'!DF65</f>
        <v>0</v>
      </c>
      <c r="AZ168" s="1">
        <f>'[2]SD 4. Assets (RAB)'!DG41+'[2]SD 4. Assets (RAB)'!DG65</f>
        <v>217.702</v>
      </c>
      <c r="BA168" s="14"/>
      <c r="BC168" s="1">
        <f>'[2]SD 4. Assets (RAB)'!CY87+'[2]SD 4. Assets (RAB)'!CY95</f>
        <v>-865.67892920000008</v>
      </c>
      <c r="BD168" s="1">
        <f>'[2]SD 4. Assets (RAB)'!CZ87+'[2]SD 4. Assets (RAB)'!CZ95</f>
        <v>-1281.5287315217195</v>
      </c>
      <c r="BE168" s="1">
        <f>'[2]SD 4. Assets (RAB)'!DA87+'[2]SD 4. Assets (RAB)'!DA95</f>
        <v>-1081.8265267714878</v>
      </c>
      <c r="BF168" s="1">
        <f>'[2]SD 4. Assets (RAB)'!DB87+'[2]SD 4. Assets (RAB)'!DB95</f>
        <v>-1004.2707931738087</v>
      </c>
      <c r="BG168" s="1">
        <f>'[2]SD 4. Assets (RAB)'!DC87+'[2]SD 4. Assets (RAB)'!DC95</f>
        <v>-1312.1486597465241</v>
      </c>
      <c r="BH168" s="1">
        <f>'[2]SD 4. Assets (RAB)'!DD87+'[2]SD 4. Assets (RAB)'!DD95</f>
        <v>-505.93070191105318</v>
      </c>
      <c r="BI168" s="1">
        <f>'[2]SD 4. Assets (RAB)'!DE87+'[2]SD 4. Assets (RAB)'!DE95</f>
        <v>-1944.9036963815215</v>
      </c>
      <c r="BJ168" s="1">
        <f>'[2]SD 4. Assets (RAB)'!DF87+'[2]SD 4. Assets (RAB)'!DF95</f>
        <v>-4430.0659048675525</v>
      </c>
      <c r="BK168" s="1">
        <f>'[2]SD 4. Assets (RAB)'!DG87+'[2]SD 4. Assets (RAB)'!DG95</f>
        <v>2510.4215773014475</v>
      </c>
    </row>
    <row r="169" spans="1:63" ht="14.45" x14ac:dyDescent="0.35">
      <c r="A169" s="21" t="s">
        <v>74</v>
      </c>
      <c r="B169" s="1">
        <f>'[2]SD 4. Assets (RAB)'!CY26</f>
        <v>349415.16833249299</v>
      </c>
      <c r="C169" s="1">
        <f>'[2]SD 4. Assets (RAB)'!CZ26</f>
        <v>376953.86869465309</v>
      </c>
      <c r="D169" s="1">
        <f>'[2]SD 4. Assets (RAB)'!DA26</f>
        <v>411873.94326642214</v>
      </c>
      <c r="E169" s="1">
        <f>'[2]SD 4. Assets (RAB)'!DB26</f>
        <v>457805.43791898811</v>
      </c>
      <c r="F169" s="1">
        <f>'[2]SD 4. Assets (RAB)'!DC26</f>
        <v>503338.62937809393</v>
      </c>
      <c r="G169" s="1">
        <f>'[2]SD 4. Assets (RAB)'!DD26</f>
        <v>545936.39078210003</v>
      </c>
      <c r="H169" s="1">
        <f>'[2]SD 4. Assets (RAB)'!DE26</f>
        <v>580124.36831621989</v>
      </c>
      <c r="I169" s="1">
        <f>'[2]SD 4. Assets (RAB)'!DF26</f>
        <v>600708.1860387855</v>
      </c>
      <c r="J169" s="1">
        <f>'[2]SD 4. Assets (RAB)'!DG26</f>
        <v>626933.9824601321</v>
      </c>
      <c r="L169" s="1">
        <f>'[2]SD 4. Assets (RAB)'!CY50+IF('[2]SD 4. Assets (RAB)'!CY72="",0,'[2]SD 4. Assets (RAB)'!CY72)</f>
        <v>7464.1433574790335</v>
      </c>
      <c r="M169" s="1">
        <f>'[2]SD 4. Assets (RAB)'!CZ50+IF('[2]SD 4. Assets (RAB)'!CZ72="",0,'[2]SD 4. Assets (RAB)'!CZ72)</f>
        <v>8534.5383962481155</v>
      </c>
      <c r="N169" s="1">
        <f>'[2]SD 4. Assets (RAB)'!DA50+IF('[2]SD 4. Assets (RAB)'!DA72="",0,'[2]SD 4. Assets (RAB)'!DA72)</f>
        <v>8859.3361773884026</v>
      </c>
      <c r="O169" s="1">
        <f>'[2]SD 4. Assets (RAB)'!DB50+IF('[2]SD 4. Assets (RAB)'!DB72="",0,'[2]SD 4. Assets (RAB)'!DB72)</f>
        <v>8977.1462210930968</v>
      </c>
      <c r="P169" s="1">
        <f>'[2]SD 4. Assets (RAB)'!DC50+IF('[2]SD 4. Assets (RAB)'!DC72="",0,'[2]SD 4. Assets (RAB)'!DC72)</f>
        <v>8968.131039334181</v>
      </c>
      <c r="Q169" s="1">
        <f>'[2]SD 4. Assets (RAB)'!DD50+IF('[2]SD 4. Assets (RAB)'!DD72="",0,'[2]SD 4. Assets (RAB)'!DD72)</f>
        <v>9120.6955107936392</v>
      </c>
      <c r="R169" s="1">
        <f>'[2]SD 4. Assets (RAB)'!DE50+IF('[2]SD 4. Assets (RAB)'!DE72="",0,'[2]SD 4. Assets (RAB)'!DE72)</f>
        <v>10224.832540120591</v>
      </c>
      <c r="S169" s="1">
        <f>'[2]SD 4. Assets (RAB)'!DF50+IF('[2]SD 4. Assets (RAB)'!DF72="",0,'[2]SD 4. Assets (RAB)'!DF72)</f>
        <v>11535.869916851978</v>
      </c>
      <c r="T169" s="1">
        <f>'[2]SD 4. Assets (RAB)'!DG50+IF('[2]SD 4. Assets (RAB)'!DG72="",0,'[2]SD 4. Assets (RAB)'!DG72)</f>
        <v>12308.207843817541</v>
      </c>
      <c r="V169" s="1">
        <f>'[2]SD 4. Assets (RAB)'!CY34</f>
        <v>203900.45411915571</v>
      </c>
      <c r="W169" s="1">
        <f>'[2]SD 4. Assets (RAB)'!CZ34</f>
        <v>215412.49090024675</v>
      </c>
      <c r="X169" s="1">
        <f>'[2]SD 4. Assets (RAB)'!DA34</f>
        <v>244214.61043270439</v>
      </c>
      <c r="Y169" s="1">
        <f>'[2]SD 4. Assets (RAB)'!DB34</f>
        <v>270949.6173627337</v>
      </c>
      <c r="Z169" s="1">
        <f>'[2]SD 4. Assets (RAB)'!DC34</f>
        <v>297932.65125144419</v>
      </c>
      <c r="AA169" s="1">
        <f>'[2]SD 4. Assets (RAB)'!DD34</f>
        <v>323684.19224804512</v>
      </c>
      <c r="AB169" s="1">
        <f>'[2]SD 4. Assets (RAB)'!DE34</f>
        <v>347277.2941052579</v>
      </c>
      <c r="AC169" s="1">
        <f>'[2]SD 4. Assets (RAB)'!DF34</f>
        <v>352858.5406318247</v>
      </c>
      <c r="AD169" s="1">
        <f>'[2]SD 4. Assets (RAB)'!DG34</f>
        <v>361272.110696416</v>
      </c>
      <c r="AE169" s="14"/>
      <c r="AG169" s="1">
        <f>'[2]SD 4. Assets (RAB)'!CY58</f>
        <v>7216.3308523648257</v>
      </c>
      <c r="AH169" s="1">
        <f>'[2]SD 4. Assets (RAB)'!CZ58</f>
        <v>7860.1603683859403</v>
      </c>
      <c r="AI169" s="1">
        <f>'[2]SD 4. Assets (RAB)'!DA58</f>
        <v>8251.519484098364</v>
      </c>
      <c r="AJ169" s="1">
        <f>'[2]SD 4. Assets (RAB)'!DB58</f>
        <v>8543.8454357492119</v>
      </c>
      <c r="AK169" s="1">
        <f>'[2]SD 4. Assets (RAB)'!DC58</f>
        <v>8956.2229065220927</v>
      </c>
      <c r="AL169" s="1">
        <f>'[2]SD 4. Assets (RAB)'!DD58</f>
        <v>9488.3688602793009</v>
      </c>
      <c r="AM169" s="1">
        <f>'[2]SD 4. Assets (RAB)'!DE58</f>
        <v>9960.9173905388197</v>
      </c>
      <c r="AN169" s="1">
        <f>'[2]SD 4. Assets (RAB)'!DF58</f>
        <v>10043.871093680489</v>
      </c>
      <c r="AO169" s="1">
        <v>10043.871093680489</v>
      </c>
      <c r="AP169" s="14"/>
      <c r="AR169" s="1">
        <f>'[2]SD 4. Assets (RAB)'!CY42+'[2]SD 4. Assets (RAB)'!CY66</f>
        <v>164527.25022170477</v>
      </c>
      <c r="AS169" s="1">
        <f>'[2]SD 4. Assets (RAB)'!CZ42+'[2]SD 4. Assets (RAB)'!CZ66</f>
        <v>173062.31455701773</v>
      </c>
      <c r="AT169" s="1">
        <f>'[2]SD 4. Assets (RAB)'!DA42+'[2]SD 4. Assets (RAB)'!DA66</f>
        <v>180004.24478195014</v>
      </c>
      <c r="AU169" s="1">
        <f>'[2]SD 4. Assets (RAB)'!DB42+'[2]SD 4. Assets (RAB)'!DB66</f>
        <v>196737.7386385795</v>
      </c>
      <c r="AV169" s="1">
        <f>'[2]SD 4. Assets (RAB)'!DC42+'[2]SD 4. Assets (RAB)'!DC66</f>
        <v>215172.66445617008</v>
      </c>
      <c r="AW169" s="1">
        <f>'[2]SD 4. Assets (RAB)'!DD42+'[2]SD 4. Assets (RAB)'!DD66</f>
        <v>236183.66836455939</v>
      </c>
      <c r="AX169" s="1">
        <f>'[2]SD 4. Assets (RAB)'!DE42+'[2]SD 4. Assets (RAB)'!DE66</f>
        <v>255904.48681169693</v>
      </c>
      <c r="AY169" s="1">
        <f>'[2]SD 4. Assets (RAB)'!DF42+'[2]SD 4. Assets (RAB)'!DF66</f>
        <v>263384.91584782465</v>
      </c>
      <c r="AZ169" s="1">
        <f>'[2]SD 4. Assets (RAB)'!DG42+'[2]SD 4. Assets (RAB)'!DG66</f>
        <v>275556.29664554074</v>
      </c>
      <c r="BA169" s="14"/>
      <c r="BC169" s="1">
        <f>'[2]SD 4. Assets (RAB)'!CY88+'[2]SD 4. Assets (RAB)'!CY96</f>
        <v>89068.577818364633</v>
      </c>
      <c r="BD169" s="1">
        <f>'[2]SD 4. Assets (RAB)'!CZ88+'[2]SD 4. Assets (RAB)'!CZ96</f>
        <v>92129.786528582685</v>
      </c>
      <c r="BE169" s="1">
        <f>'[2]SD 4. Assets (RAB)'!DA88+'[2]SD 4. Assets (RAB)'!DA96</f>
        <v>92873.123322049796</v>
      </c>
      <c r="BF169" s="1">
        <f>'[2]SD 4. Assets (RAB)'!DB88+'[2]SD 4. Assets (RAB)'!DB96</f>
        <v>107223.94299426521</v>
      </c>
      <c r="BG169" s="1">
        <f>'[2]SD 4. Assets (RAB)'!DC88+'[2]SD 4. Assets (RAB)'!DC96</f>
        <v>117778.30555573106</v>
      </c>
      <c r="BH169" s="1">
        <f>'[2]SD 4. Assets (RAB)'!DD88+'[2]SD 4. Assets (RAB)'!DD96</f>
        <v>127112.84537900504</v>
      </c>
      <c r="BI169" s="1">
        <f>'[2]SD 4. Assets (RAB)'!DE88+'[2]SD 4. Assets (RAB)'!DE96</f>
        <v>130700.36154886695</v>
      </c>
      <c r="BJ169" s="1">
        <f>'[2]SD 4. Assets (RAB)'!DF88+'[2]SD 4. Assets (RAB)'!DF96</f>
        <v>132242.34367021063</v>
      </c>
      <c r="BK169" s="1">
        <f>'[2]SD 4. Assets (RAB)'!DG88+'[2]SD 4. Assets (RAB)'!DG96</f>
        <v>143584.82436115426</v>
      </c>
    </row>
    <row r="170" spans="1:63" ht="14.45" x14ac:dyDescent="0.35">
      <c r="A170" s="21"/>
      <c r="B170" s="14"/>
      <c r="C170" s="14"/>
      <c r="D170" s="14"/>
      <c r="E170" s="14"/>
      <c r="F170" s="14"/>
      <c r="G170" s="14"/>
      <c r="H170" s="14"/>
      <c r="I170" s="49"/>
      <c r="J170" s="14"/>
      <c r="S170" s="49"/>
      <c r="AC170" s="49"/>
      <c r="AG170" s="14"/>
      <c r="AH170" s="14"/>
      <c r="AI170" s="14"/>
      <c r="AJ170" s="14"/>
      <c r="AK170" s="14"/>
      <c r="AL170" s="14"/>
      <c r="AM170" s="14"/>
      <c r="AN170" s="49"/>
      <c r="AO170" s="14"/>
      <c r="AP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C170" s="14"/>
      <c r="BD170" s="14"/>
      <c r="BE170" s="14"/>
      <c r="BF170" s="14"/>
      <c r="BG170" s="14"/>
      <c r="BH170" s="14"/>
      <c r="BI170" s="14"/>
      <c r="BJ170" s="14"/>
      <c r="BK170" s="14"/>
    </row>
    <row r="171" spans="1:63" ht="14.45" x14ac:dyDescent="0.35">
      <c r="A171" t="s">
        <v>79</v>
      </c>
      <c r="B171" s="1">
        <f>'[2]SD 3. Opex'!CY10</f>
        <v>48648.823897879513</v>
      </c>
      <c r="C171" s="1">
        <f>'[2]SD 3. Opex'!CZ10</f>
        <v>50748.109417397798</v>
      </c>
      <c r="D171" s="1">
        <f>'[2]SD 3. Opex'!DA10</f>
        <v>53289.023029777622</v>
      </c>
      <c r="E171" s="1">
        <f>'[2]SD 3. Opex'!DB10</f>
        <v>61973.7059213752</v>
      </c>
      <c r="F171" s="1">
        <f>'[2]SD 3. Opex'!DC10</f>
        <v>75037.978098049221</v>
      </c>
      <c r="G171" s="1">
        <f>'[2]SD 3. Opex'!DD10</f>
        <v>74900.179665433359</v>
      </c>
      <c r="H171" s="1">
        <f>'[2]SD 3. Opex'!DE10</f>
        <v>84369.77778940904</v>
      </c>
      <c r="I171" s="1">
        <f>'[2]SD 3. Opex'!DF10</f>
        <v>70674.636040854952</v>
      </c>
      <c r="J171" s="1">
        <f>'[2]SD 3. Opex'!DG10</f>
        <v>74075.862810526363</v>
      </c>
      <c r="S171" s="49"/>
      <c r="AG171" s="14"/>
      <c r="AH171" s="14"/>
      <c r="AI171" s="14"/>
      <c r="AJ171" s="14"/>
      <c r="AK171" s="14"/>
      <c r="AL171" s="14"/>
      <c r="AM171" s="14"/>
      <c r="AN171" s="49"/>
      <c r="AO171" s="14"/>
      <c r="AP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C171" s="14"/>
      <c r="BD171" s="14"/>
      <c r="BE171" s="14"/>
      <c r="BF171" s="14"/>
      <c r="BG171" s="14"/>
      <c r="BH171" s="14"/>
      <c r="BI171" s="14"/>
      <c r="BJ171" s="14"/>
      <c r="BK171" s="14"/>
    </row>
    <row r="172" spans="1:63" ht="14.45" x14ac:dyDescent="0.35">
      <c r="A172" s="21"/>
      <c r="B172" s="14"/>
      <c r="C172" s="14"/>
      <c r="D172" s="14"/>
      <c r="E172" s="14"/>
      <c r="F172" s="14"/>
      <c r="G172" s="14"/>
      <c r="H172" s="14"/>
      <c r="I172" s="14"/>
      <c r="J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C172" s="14"/>
      <c r="BD172" s="14"/>
      <c r="BE172" s="14"/>
      <c r="BF172" s="14"/>
      <c r="BG172" s="14"/>
      <c r="BH172" s="14"/>
      <c r="BI172" s="14"/>
      <c r="BJ172" s="14"/>
      <c r="BK172" s="14"/>
    </row>
    <row r="173" spans="1:63" ht="14.45" x14ac:dyDescent="0.35">
      <c r="A173" s="21"/>
    </row>
    <row r="174" spans="1:63" ht="14.45" x14ac:dyDescent="0.35">
      <c r="A174" s="27" t="s">
        <v>112</v>
      </c>
    </row>
    <row r="175" spans="1:63" ht="14.45" x14ac:dyDescent="0.35">
      <c r="B175" t="s">
        <v>119</v>
      </c>
      <c r="L175" t="s">
        <v>120</v>
      </c>
      <c r="V175" t="s">
        <v>121</v>
      </c>
      <c r="AG175" t="s">
        <v>122</v>
      </c>
      <c r="AR175" t="s">
        <v>2</v>
      </c>
      <c r="BC175" t="s">
        <v>21</v>
      </c>
    </row>
    <row r="176" spans="1:63" ht="14.45" x14ac:dyDescent="0.35">
      <c r="B176" s="3">
        <v>2006</v>
      </c>
      <c r="C176" s="3">
        <v>2007</v>
      </c>
      <c r="D176" s="3">
        <v>2008</v>
      </c>
      <c r="E176" s="3">
        <v>2009</v>
      </c>
      <c r="F176" s="3">
        <v>2010</v>
      </c>
      <c r="G176" s="3">
        <v>2011</v>
      </c>
      <c r="H176" s="3">
        <v>2012</v>
      </c>
      <c r="I176" s="3">
        <v>2013</v>
      </c>
      <c r="J176" s="3">
        <v>2014</v>
      </c>
      <c r="L176" s="3">
        <v>2006</v>
      </c>
      <c r="M176" s="3">
        <v>2007</v>
      </c>
      <c r="N176" s="3">
        <v>2008</v>
      </c>
      <c r="O176" s="3">
        <v>2009</v>
      </c>
      <c r="P176" s="3">
        <v>2010</v>
      </c>
      <c r="Q176" s="3">
        <v>2011</v>
      </c>
      <c r="R176" s="3">
        <v>2012</v>
      </c>
      <c r="S176" s="3">
        <v>2013</v>
      </c>
      <c r="T176" s="3">
        <v>2014</v>
      </c>
      <c r="V176" s="3">
        <v>2006</v>
      </c>
      <c r="W176" s="3">
        <v>2007</v>
      </c>
      <c r="X176" s="3">
        <v>2008</v>
      </c>
      <c r="Y176" s="3">
        <v>2009</v>
      </c>
      <c r="Z176" s="3">
        <v>2010</v>
      </c>
      <c r="AA176" s="3">
        <v>2011</v>
      </c>
      <c r="AB176" s="3">
        <v>2012</v>
      </c>
      <c r="AC176" s="3">
        <v>2013</v>
      </c>
      <c r="AD176" s="3">
        <v>2014</v>
      </c>
      <c r="AE176" s="33"/>
      <c r="AG176" s="3">
        <v>2006</v>
      </c>
      <c r="AH176" s="3">
        <v>2007</v>
      </c>
      <c r="AI176" s="3">
        <v>2008</v>
      </c>
      <c r="AJ176" s="3">
        <v>2009</v>
      </c>
      <c r="AK176" s="3">
        <v>2010</v>
      </c>
      <c r="AL176" s="3">
        <v>2011</v>
      </c>
      <c r="AM176" s="3">
        <v>2012</v>
      </c>
      <c r="AN176" s="3">
        <v>2013</v>
      </c>
      <c r="AO176" s="3">
        <v>2014</v>
      </c>
      <c r="AP176" s="33"/>
      <c r="AR176" s="3">
        <v>2006</v>
      </c>
      <c r="AS176" s="3">
        <v>2007</v>
      </c>
      <c r="AT176" s="3">
        <v>2008</v>
      </c>
      <c r="AU176" s="3">
        <v>2009</v>
      </c>
      <c r="AV176" s="3">
        <v>2010</v>
      </c>
      <c r="AW176" s="3">
        <v>2011</v>
      </c>
      <c r="AX176" s="3">
        <v>2012</v>
      </c>
      <c r="AY176" s="3">
        <v>2013</v>
      </c>
      <c r="AZ176" s="3">
        <v>2014</v>
      </c>
      <c r="BA176" s="33"/>
      <c r="BC176" s="3">
        <v>2006</v>
      </c>
      <c r="BD176" s="3">
        <v>2007</v>
      </c>
      <c r="BE176" s="3">
        <v>2008</v>
      </c>
      <c r="BF176" s="3">
        <v>2009</v>
      </c>
      <c r="BG176" s="3">
        <v>2010</v>
      </c>
      <c r="BH176" s="3">
        <v>2011</v>
      </c>
      <c r="BI176" s="3">
        <v>2012</v>
      </c>
      <c r="BJ176" s="3">
        <v>2013</v>
      </c>
      <c r="BK176" s="3">
        <v>2014</v>
      </c>
    </row>
    <row r="177" spans="1:63" ht="14.45" x14ac:dyDescent="0.35">
      <c r="A177" s="21" t="s">
        <v>68</v>
      </c>
      <c r="B177" s="1">
        <f>'[2]SD 4. Assets (RAB)'!DH20</f>
        <v>413457.93529517739</v>
      </c>
      <c r="C177" s="1">
        <f>'[2]SD 4. Assets (RAB)'!DI20</f>
        <v>437019.19052183966</v>
      </c>
      <c r="D177" s="1">
        <f>'[2]SD 4. Assets (RAB)'!DJ20</f>
        <v>454263.858502694</v>
      </c>
      <c r="E177" s="1">
        <f>'[2]SD 4. Assets (RAB)'!DK20</f>
        <v>474730.10623841005</v>
      </c>
      <c r="F177" s="1">
        <f>'[2]SD 4. Assets (RAB)'!DL20</f>
        <v>516282.70226293785</v>
      </c>
      <c r="G177" s="1">
        <f>'[2]SD 4. Assets (RAB)'!DM20</f>
        <v>538645.18310669367</v>
      </c>
      <c r="H177" s="1">
        <f>'[2]SD 4. Assets (RAB)'!DN20</f>
        <v>581491.09462129069</v>
      </c>
      <c r="I177" s="1">
        <f>'[2]SD 4. Assets (RAB)'!DO20</f>
        <v>637729.95667132712</v>
      </c>
      <c r="J177" s="1">
        <f>'[2]SD 4. Assets (RAB)'!DP20</f>
        <v>693287.69605260214</v>
      </c>
      <c r="L177" s="1">
        <f>'[2]SD 4. Assets (RAB)'!DH44+IF('[2]SD 4. Assets (RAB)'!DH68="",0,'[2]SD 4. Assets (RAB)'!DH68)</f>
        <v>126765.93632482042</v>
      </c>
      <c r="M177" s="1">
        <f>'[2]SD 4. Assets (RAB)'!DI44+IF('[2]SD 4. Assets (RAB)'!DI68="",0,'[2]SD 4. Assets (RAB)'!DI68)</f>
        <v>143838.54548343024</v>
      </c>
      <c r="N177" s="1">
        <f>'[2]SD 4. Assets (RAB)'!DJ44+IF('[2]SD 4. Assets (RAB)'!DJ68="",0,'[2]SD 4. Assets (RAB)'!DJ68)</f>
        <v>165746.94144656957</v>
      </c>
      <c r="O177" s="1">
        <f>'[2]SD 4. Assets (RAB)'!DK44+IF('[2]SD 4. Assets (RAB)'!DK68="",0,'[2]SD 4. Assets (RAB)'!DK68)</f>
        <v>173665.52849230831</v>
      </c>
      <c r="P177" s="1">
        <f>'[2]SD 4. Assets (RAB)'!DL44+IF('[2]SD 4. Assets (RAB)'!DL68="",0,'[2]SD 4. Assets (RAB)'!DL68)</f>
        <v>197001.16072576426</v>
      </c>
      <c r="Q177" s="1">
        <f>'[2]SD 4. Assets (RAB)'!DM44+IF('[2]SD 4. Assets (RAB)'!DM68="",0,'[2]SD 4. Assets (RAB)'!DM68)</f>
        <v>217097.04849497179</v>
      </c>
      <c r="R177" s="1">
        <f>'[2]SD 4. Assets (RAB)'!DN44+IF('[2]SD 4. Assets (RAB)'!DN68="",0,'[2]SD 4. Assets (RAB)'!DN68)</f>
        <v>227271.85138325623</v>
      </c>
      <c r="S177" s="1">
        <f>'[2]SD 4. Assets (RAB)'!DO44+IF('[2]SD 4. Assets (RAB)'!DO68="",0,'[2]SD 4. Assets (RAB)'!DO68)</f>
        <v>258734.54311682782</v>
      </c>
      <c r="T177" s="1">
        <f>'[2]SD 4. Assets (RAB)'!DP44+IF('[2]SD 4. Assets (RAB)'!DP68="",0,'[2]SD 4. Assets (RAB)'!DP68)</f>
        <v>274952.32945757767</v>
      </c>
      <c r="V177" s="1">
        <f>'[2]SD 4. Assets (RAB)'!DH28</f>
        <v>185586.4625826492</v>
      </c>
      <c r="W177" s="1">
        <f>'[2]SD 4. Assets (RAB)'!DI28</f>
        <v>196169.39914246617</v>
      </c>
      <c r="X177" s="1">
        <f>'[2]SD 4. Assets (RAB)'!DJ28</f>
        <v>203917.75712327971</v>
      </c>
      <c r="Y177" s="1">
        <f>'[2]SD 4. Assets (RAB)'!DK28</f>
        <v>213108.39473841927</v>
      </c>
      <c r="Z177" s="1">
        <f>'[2]SD 4. Assets (RAB)'!DL28</f>
        <v>231768.99232444612</v>
      </c>
      <c r="AA177" s="1">
        <f>'[2]SD 4. Assets (RAB)'!DM28</f>
        <v>241815.62172228112</v>
      </c>
      <c r="AB177" s="1">
        <f>'[2]SD 4. Assets (RAB)'!DN28</f>
        <v>261055.2932340198</v>
      </c>
      <c r="AC177" s="1">
        <f>'[2]SD 4. Assets (RAB)'!DO28</f>
        <v>286314.55759956402</v>
      </c>
      <c r="AD177" s="1">
        <f>'[2]SD 4. Assets (RAB)'!DP28</f>
        <v>311263.94300959737</v>
      </c>
      <c r="AE177" s="14"/>
      <c r="AG177" s="1">
        <f>'[2]SD 4. Assets (RAB)'!DH52</f>
        <v>33847.016837882104</v>
      </c>
      <c r="AH177" s="1">
        <f>'[2]SD 4. Assets (RAB)'!DI52</f>
        <v>38396.128016551382</v>
      </c>
      <c r="AI177" s="1">
        <f>'[2]SD 4. Assets (RAB)'!DJ52</f>
        <v>44234.181698626649</v>
      </c>
      <c r="AJ177" s="1">
        <f>'[2]SD 4. Assets (RAB)'!DK52</f>
        <v>46344.035474570854</v>
      </c>
      <c r="AK177" s="1">
        <f>'[2]SD 4. Assets (RAB)'!DL52</f>
        <v>52563.239025804462</v>
      </c>
      <c r="AL177" s="1">
        <f>'[2]SD 4. Assets (RAB)'!DM52</f>
        <v>57917.036614001059</v>
      </c>
      <c r="AM177" s="1">
        <f>'[2]SD 4. Assets (RAB)'!DN52</f>
        <v>60626.739156601572</v>
      </c>
      <c r="AN177" s="1">
        <f>'[2]SD 4. Assets (RAB)'!DO52</f>
        <v>69008.55870752965</v>
      </c>
      <c r="AO177" s="1">
        <v>68915.340419115688</v>
      </c>
      <c r="AP177" s="14"/>
      <c r="AR177" s="1">
        <f>'[2]SD 4. Assets (RAB)'!DH36+'[2]SD 4. Assets (RAB)'!DH60</f>
        <v>153629.21409056452</v>
      </c>
      <c r="AS177" s="1">
        <f>'[2]SD 4. Assets (RAB)'!DI36+'[2]SD 4. Assets (RAB)'!DI60</f>
        <v>166974.39071464696</v>
      </c>
      <c r="AT177" s="1">
        <f>'[2]SD 4. Assets (RAB)'!DJ36+'[2]SD 4. Assets (RAB)'!DJ60</f>
        <v>181129.1307591114</v>
      </c>
      <c r="AU177" s="1">
        <f>'[2]SD 4. Assets (RAB)'!DK36+'[2]SD 4. Assets (RAB)'!DK60</f>
        <v>189499.90865747392</v>
      </c>
      <c r="AV177" s="1">
        <f>'[2]SD 4. Assets (RAB)'!DL36+'[2]SD 4. Assets (RAB)'!DL60</f>
        <v>209878.2801017341</v>
      </c>
      <c r="AW177" s="1">
        <f>'[2]SD 4. Assets (RAB)'!DM36+'[2]SD 4. Assets (RAB)'!DM60</f>
        <v>224358.48313766421</v>
      </c>
      <c r="AX177" s="1">
        <f>'[2]SD 4. Assets (RAB)'!DN36+'[2]SD 4. Assets (RAB)'!DN60</f>
        <v>238929.78091495443</v>
      </c>
      <c r="AY177" s="1">
        <f>'[2]SD 4. Assets (RAB)'!DO36+'[2]SD 4. Assets (RAB)'!DO60</f>
        <v>266486.65188527014</v>
      </c>
      <c r="AZ177" s="1">
        <f>'[2]SD 4. Assets (RAB)'!DP36+'[2]SD 4. Assets (RAB)'!DP60</f>
        <v>286786.35903992178</v>
      </c>
      <c r="BA177" s="14"/>
      <c r="BC177" s="1">
        <f>'[2]SD 4. Assets (RAB)'!DH82+'[2]SD 4. Assets (RAB)'!DH90</f>
        <v>139532.49458927527</v>
      </c>
      <c r="BD177" s="1">
        <f>'[2]SD 4. Assets (RAB)'!DI82+'[2]SD 4. Assets (RAB)'!DI90</f>
        <v>113674.13153141108</v>
      </c>
      <c r="BE177" s="1">
        <f>'[2]SD 4. Assets (RAB)'!DJ82+'[2]SD 4. Assets (RAB)'!DJ90</f>
        <v>88112.563087930655</v>
      </c>
      <c r="BF177" s="1">
        <f>'[2]SD 4. Assets (RAB)'!DK82+'[2]SD 4. Assets (RAB)'!DK90</f>
        <v>56339.64896295355</v>
      </c>
      <c r="BG177" s="1">
        <f>'[2]SD 4. Assets (RAB)'!DL82+'[2]SD 4. Assets (RAB)'!DL90</f>
        <v>35530.325207229522</v>
      </c>
      <c r="BH177" s="1">
        <f>'[2]SD 4. Assets (RAB)'!DM82+'[2]SD 4. Assets (RAB)'!DM90</f>
        <v>20100.464977648644</v>
      </c>
      <c r="BI177" s="1">
        <f>'[2]SD 4. Assets (RAB)'!DN82+'[2]SD 4. Assets (RAB)'!DN90</f>
        <v>81738.652476325631</v>
      </c>
      <c r="BJ177" s="1">
        <f>'[2]SD 4. Assets (RAB)'!DO82+'[2]SD 4. Assets (RAB)'!DO90</f>
        <v>94564.724366252805</v>
      </c>
      <c r="BK177" s="1">
        <f>'[2]SD 4. Assets (RAB)'!DP82+'[2]SD 4. Assets (RAB)'!DP90</f>
        <v>91880.117608654022</v>
      </c>
    </row>
    <row r="178" spans="1:63" ht="14.45" x14ac:dyDescent="0.35">
      <c r="A178" s="21" t="s">
        <v>69</v>
      </c>
      <c r="B178" s="1">
        <f>'[2]SD 4. Assets (RAB)'!DH21</f>
        <v>13585.653362651768</v>
      </c>
      <c r="C178" s="1">
        <f>'[2]SD 4. Assets (RAB)'!DI21</f>
        <v>18737.275361980905</v>
      </c>
      <c r="D178" s="1">
        <f>'[2]SD 4. Assets (RAB)'!DJ21</f>
        <v>9254.6709723880904</v>
      </c>
      <c r="E178" s="1">
        <f>'[2]SD 4. Assets (RAB)'!DK21</f>
        <v>25936.570767106758</v>
      </c>
      <c r="F178" s="1">
        <f>'[2]SD 4. Assets (RAB)'!DL21</f>
        <v>7156.2846718672508</v>
      </c>
      <c r="G178" s="1">
        <f>'[2]SD 4. Assets (RAB)'!DM21</f>
        <v>14893.889151036423</v>
      </c>
      <c r="H178" s="1">
        <f>'[2]SD 4. Assets (RAB)'!DN21</f>
        <v>20302.056078659738</v>
      </c>
      <c r="I178" s="1">
        <f>'[2]SD 4. Assets (RAB)'!DO21</f>
        <v>12692.654017048835</v>
      </c>
      <c r="J178" s="1">
        <f>'[2]SD 4. Assets (RAB)'!DP21</f>
        <v>14888.276862774461</v>
      </c>
      <c r="L178" s="1">
        <f>'[2]SD 4. Assets (RAB)'!DH45+IF('[2]SD 4. Assets (RAB)'!DH69="",0,'[2]SD 4. Assets (RAB)'!DH69)</f>
        <v>3646.7995104214815</v>
      </c>
      <c r="M178" s="1">
        <f>'[2]SD 4. Assets (RAB)'!DI45+IF('[2]SD 4. Assets (RAB)'!DI69="",0,'[2]SD 4. Assets (RAB)'!DI69)</f>
        <v>5396.3805396879143</v>
      </c>
      <c r="N178" s="1">
        <f>'[2]SD 4. Assets (RAB)'!DJ45+IF('[2]SD 4. Assets (RAB)'!DJ69="",0,'[2]SD 4. Assets (RAB)'!DJ69)</f>
        <v>2947.2009744350544</v>
      </c>
      <c r="O178" s="1">
        <f>'[2]SD 4. Assets (RAB)'!DK45+IF('[2]SD 4. Assets (RAB)'!DK69="",0,'[2]SD 4. Assets (RAB)'!DK69)</f>
        <v>8246.7509649566673</v>
      </c>
      <c r="P178" s="1">
        <f>'[2]SD 4. Assets (RAB)'!DL45+IF('[2]SD 4. Assets (RAB)'!DL69="",0,'[2]SD 4. Assets (RAB)'!DL69)</f>
        <v>2371.0620493117945</v>
      </c>
      <c r="Q178" s="1">
        <f>'[2]SD 4. Assets (RAB)'!DM45+IF('[2]SD 4. Assets (RAB)'!DM69="",0,'[2]SD 4. Assets (RAB)'!DM69)</f>
        <v>6051.9343293379297</v>
      </c>
      <c r="R178" s="1">
        <f>'[2]SD 4. Assets (RAB)'!DN45+IF('[2]SD 4. Assets (RAB)'!DN69="",0,'[2]SD 4. Assets (RAB)'!DN69)</f>
        <v>7994.9565215966786</v>
      </c>
      <c r="S178" s="1">
        <f>'[2]SD 4. Assets (RAB)'!DO45+IF('[2]SD 4. Assets (RAB)'!DO69="",0,'[2]SD 4. Assets (RAB)'!DO69)</f>
        <v>5185.060984305107</v>
      </c>
      <c r="T178" s="1">
        <f>'[2]SD 4. Assets (RAB)'!DP45+IF('[2]SD 4. Assets (RAB)'!DP69="",0,'[2]SD 4. Assets (RAB)'!DP69)</f>
        <v>5941.9953320890954</v>
      </c>
      <c r="V178" s="1">
        <f>'[2]SD 4. Assets (RAB)'!DH29</f>
        <v>6099.0487196880877</v>
      </c>
      <c r="W178" s="1">
        <f>'[2]SD 4. Assets (RAB)'!DI29</f>
        <v>8411.7820657119082</v>
      </c>
      <c r="X178" s="1">
        <f>'[2]SD 4. Assets (RAB)'!DJ29</f>
        <v>4154.7276114411879</v>
      </c>
      <c r="Y178" s="1">
        <f>'[2]SD 4. Assets (RAB)'!DK29</f>
        <v>11643.783667048121</v>
      </c>
      <c r="Z178" s="1">
        <f>'[2]SD 4. Assets (RAB)'!DL29</f>
        <v>3212.6926619270175</v>
      </c>
      <c r="AA178" s="1">
        <f>'[2]SD 4. Assets (RAB)'!DM29</f>
        <v>6686.3589945205504</v>
      </c>
      <c r="AB178" s="1">
        <f>'[2]SD 4. Assets (RAB)'!DN29</f>
        <v>9114.2638361425506</v>
      </c>
      <c r="AC178" s="1">
        <f>'[2]SD 4. Assets (RAB)'!DO29</f>
        <v>5698.1518051197636</v>
      </c>
      <c r="AD178" s="1">
        <f>'[2]SD 4. Assets (RAB)'!DP29</f>
        <v>6683.8394528669469</v>
      </c>
      <c r="AE178" s="14"/>
      <c r="AG178" s="1">
        <f>'[2]SD 4. Assets (RAB)'!DH53</f>
        <v>972.89125869389215</v>
      </c>
      <c r="AH178" s="1">
        <f>'[2]SD 4. Assets (RAB)'!DI53</f>
        <v>1439.6435670908097</v>
      </c>
      <c r="AI178" s="1">
        <f>'[2]SD 4. Assets (RAB)'!DJ53</f>
        <v>786.25272857695279</v>
      </c>
      <c r="AJ178" s="1">
        <f>'[2]SD 4. Assets (RAB)'!DK53</f>
        <v>2200.0638926005763</v>
      </c>
      <c r="AK178" s="1">
        <f>'[2]SD 4. Assets (RAB)'!DL53</f>
        <v>632.55068862550718</v>
      </c>
      <c r="AL178" s="1">
        <f>'[2]SD 4. Assets (RAB)'!DM53</f>
        <v>1614.5318629051421</v>
      </c>
      <c r="AM178" s="1">
        <f>'[2]SD 4. Assets (RAB)'!DN53</f>
        <v>2132.8903032018234</v>
      </c>
      <c r="AN178" s="1">
        <f>'[2]SD 4. Assets (RAB)'!DO53</f>
        <v>1383.2678470558874</v>
      </c>
      <c r="AO178" s="1">
        <v>1381.3942218944655</v>
      </c>
      <c r="AP178" s="14"/>
      <c r="AR178" s="1">
        <f>'[2]SD 4. Assets (RAB)'!DH37+'[2]SD 4. Assets (RAB)'!DH61</f>
        <v>4806.3457776509549</v>
      </c>
      <c r="AS178" s="1">
        <f>'[2]SD 4. Assets (RAB)'!DI37+'[2]SD 4. Assets (RAB)'!DI61</f>
        <v>6799.8240201859016</v>
      </c>
      <c r="AT178" s="1">
        <f>'[2]SD 4. Assets (RAB)'!DJ37+'[2]SD 4. Assets (RAB)'!DJ61</f>
        <v>3489.915190982415</v>
      </c>
      <c r="AU178" s="1">
        <f>'[2]SD 4. Assets (RAB)'!DK37+'[2]SD 4. Assets (RAB)'!DK61</f>
        <v>9774.6119540939308</v>
      </c>
      <c r="AV178" s="1">
        <f>'[2]SD 4. Assets (RAB)'!DL37+'[2]SD 4. Assets (RAB)'!DL61</f>
        <v>2741.5479490843181</v>
      </c>
      <c r="AW178" s="1">
        <f>'[2]SD 4. Assets (RAB)'!DM37+'[2]SD 4. Assets (RAB)'!DM61</f>
        <v>6221.507576422091</v>
      </c>
      <c r="AX178" s="1">
        <f>'[2]SD 4. Assets (RAB)'!DN37+'[2]SD 4. Assets (RAB)'!DN61</f>
        <v>8363.6032304694381</v>
      </c>
      <c r="AY178" s="1">
        <f>'[2]SD 4. Assets (RAB)'!DO37+'[2]SD 4. Assets (RAB)'!DO61</f>
        <v>5316.7977252312703</v>
      </c>
      <c r="AZ178" s="1">
        <f>'[2]SD 4. Assets (RAB)'!DP37+'[2]SD 4. Assets (RAB)'!DP61</f>
        <v>6172.2731828696305</v>
      </c>
      <c r="BA178" s="14"/>
      <c r="BC178" s="1">
        <f>'[2]SD 4. Assets (RAB)'!DH83+'[2]SD 4. Assets (RAB)'!DH91</f>
        <v>4160.4350875100572</v>
      </c>
      <c r="BD178" s="1">
        <f>'[2]SD 4. Assets (RAB)'!DI83+'[2]SD 4. Assets (RAB)'!DI91</f>
        <v>4397.2369236644208</v>
      </c>
      <c r="BE178" s="1">
        <f>'[2]SD 4. Assets (RAB)'!DJ83+'[2]SD 4. Assets (RAB)'!DJ91</f>
        <v>1603.8035979693573</v>
      </c>
      <c r="BF178" s="1">
        <f>'[2]SD 4. Assets (RAB)'!DK83+'[2]SD 4. Assets (RAB)'!DK91</f>
        <v>2707.4938942234021</v>
      </c>
      <c r="BG178" s="1">
        <f>'[2]SD 4. Assets (RAB)'!DL83+'[2]SD 4. Assets (RAB)'!DL91</f>
        <v>423.50604078605227</v>
      </c>
      <c r="BH178" s="1">
        <f>'[2]SD 4. Assets (RAB)'!DM83+'[2]SD 4. Assets (RAB)'!DM91</f>
        <v>810.23450983128748</v>
      </c>
      <c r="BI178" s="1">
        <f>'[2]SD 4. Assets (RAB)'!DN83+'[2]SD 4. Assets (RAB)'!DN91</f>
        <v>3190.7519618325769</v>
      </c>
      <c r="BJ178" s="1">
        <f>'[2]SD 4. Assets (RAB)'!DO83+'[2]SD 4. Assets (RAB)'!DO91</f>
        <v>2074.7348206369666</v>
      </c>
      <c r="BK178" s="1">
        <f>'[2]SD 4. Assets (RAB)'!DP83+'[2]SD 4. Assets (RAB)'!DP91</f>
        <v>2179.3541625030575</v>
      </c>
    </row>
    <row r="179" spans="1:63" ht="14.45" x14ac:dyDescent="0.35">
      <c r="A179" s="21" t="s">
        <v>70</v>
      </c>
      <c r="B179" s="1">
        <f>'[2]SD 4. Assets (RAB)'!DH22</f>
        <v>-17716.460225758143</v>
      </c>
      <c r="C179" s="1">
        <f>'[2]SD 4. Assets (RAB)'!DI22</f>
        <v>-19554.250854931368</v>
      </c>
      <c r="D179" s="1">
        <f>'[2]SD 4. Assets (RAB)'!DJ22</f>
        <v>-21108.901090019383</v>
      </c>
      <c r="E179" s="1">
        <f>'[2]SD 4. Assets (RAB)'!DK22</f>
        <v>-23426.313101683147</v>
      </c>
      <c r="F179" s="1">
        <f>'[2]SD 4. Assets (RAB)'!DL22</f>
        <v>-25063.488034067501</v>
      </c>
      <c r="G179" s="1">
        <f>'[2]SD 4. Assets (RAB)'!DM22</f>
        <v>-25623.030419802162</v>
      </c>
      <c r="H179" s="1">
        <f>'[2]SD 4. Assets (RAB)'!DN22</f>
        <v>-27884.183420921443</v>
      </c>
      <c r="I179" s="1">
        <f>'[2]SD 4. Assets (RAB)'!DO22</f>
        <v>-30720.880452161382</v>
      </c>
      <c r="J179" s="1">
        <f>'[2]SD 4. Assets (RAB)'!DP22</f>
        <v>-33444.9741475021</v>
      </c>
      <c r="L179" s="1">
        <f>'[2]SD 4. Assets (RAB)'!DH46+IF('[2]SD 4. Assets (RAB)'!DH70="",0,'[2]SD 4. Assets (RAB)'!DH70)</f>
        <v>-2631.290414676123</v>
      </c>
      <c r="M179" s="1">
        <f>'[2]SD 4. Assets (RAB)'!DI46+IF('[2]SD 4. Assets (RAB)'!DI70="",0,'[2]SD 4. Assets (RAB)'!DI70)</f>
        <v>-2884.2202732534238</v>
      </c>
      <c r="N179" s="1">
        <f>'[2]SD 4. Assets (RAB)'!DJ46+IF('[2]SD 4. Assets (RAB)'!DJ70="",0,'[2]SD 4. Assets (RAB)'!DJ70)</f>
        <v>-3103.7121514497453</v>
      </c>
      <c r="O179" s="1">
        <f>'[2]SD 4. Assets (RAB)'!DK46+IF('[2]SD 4. Assets (RAB)'!DK70="",0,'[2]SD 4. Assets (RAB)'!DK70)</f>
        <v>-3422.4054291976208</v>
      </c>
      <c r="P179" s="1">
        <f>'[2]SD 4. Assets (RAB)'!DL46+IF('[2]SD 4. Assets (RAB)'!DL70="",0,'[2]SD 4. Assets (RAB)'!DL70)</f>
        <v>-3648.6020168913096</v>
      </c>
      <c r="Q179" s="1">
        <f>'[2]SD 4. Assets (RAB)'!DM46+IF('[2]SD 4. Assets (RAB)'!DM70="",0,'[2]SD 4. Assets (RAB)'!DM70)</f>
        <v>-9159.800394457523</v>
      </c>
      <c r="R179" s="1">
        <f>'[2]SD 4. Assets (RAB)'!DN46+IF('[2]SD 4. Assets (RAB)'!DN70="",0,'[2]SD 4. Assets (RAB)'!DN70)</f>
        <v>-9642.6938544082896</v>
      </c>
      <c r="S179" s="1">
        <f>'[2]SD 4. Assets (RAB)'!DO46+IF('[2]SD 4. Assets (RAB)'!DO70="",0,'[2]SD 4. Assets (RAB)'!DO70)</f>
        <v>-10553.157099656033</v>
      </c>
      <c r="T179" s="1">
        <f>'[2]SD 4. Assets (RAB)'!DP46+IF('[2]SD 4. Assets (RAB)'!DP70="",0,'[2]SD 4. Assets (RAB)'!DP70)</f>
        <v>-11131.617635058465</v>
      </c>
      <c r="V179" s="1">
        <f>'[2]SD 4. Assets (RAB)'!DH30</f>
        <v>-7953.5044191812285</v>
      </c>
      <c r="W179" s="1">
        <f>'[2]SD 4. Assets (RAB)'!DI30</f>
        <v>-8778.5493606875152</v>
      </c>
      <c r="X179" s="1">
        <f>'[2]SD 4. Assets (RAB)'!DJ30</f>
        <v>-9476.4832231797645</v>
      </c>
      <c r="Y179" s="1">
        <f>'[2]SD 4. Assets (RAB)'!DK30</f>
        <v>-10516.846051925519</v>
      </c>
      <c r="Z179" s="1">
        <f>'[2]SD 4. Assets (RAB)'!DL30</f>
        <v>-11251.827977985437</v>
      </c>
      <c r="AA179" s="1">
        <f>'[2]SD 4. Assets (RAB)'!DM30</f>
        <v>-11503.025044495909</v>
      </c>
      <c r="AB179" s="1">
        <f>'[2]SD 4. Assets (RAB)'!DN30</f>
        <v>-12518.13134438192</v>
      </c>
      <c r="AC179" s="1">
        <f>'[2]SD 4. Assets (RAB)'!DO30</f>
        <v>-13791.618377702634</v>
      </c>
      <c r="AD179" s="1">
        <f>'[2]SD 4. Assets (RAB)'!DP30</f>
        <v>-15014.554052666392</v>
      </c>
      <c r="AE179" s="14"/>
      <c r="AG179" s="1">
        <f>'[2]SD 4. Assets (RAB)'!DH54</f>
        <v>-701.97427530847642</v>
      </c>
      <c r="AH179" s="1">
        <f>'[2]SD 4. Assets (RAB)'!DI54</f>
        <v>-769.45077018277198</v>
      </c>
      <c r="AI179" s="1">
        <f>'[2]SD 4. Assets (RAB)'!DJ54</f>
        <v>-828.00669820713051</v>
      </c>
      <c r="AJ179" s="1">
        <f>'[2]SD 4. Assets (RAB)'!DK54</f>
        <v>-913.02752351967354</v>
      </c>
      <c r="AK179" s="1">
        <f>'[2]SD 4. Assets (RAB)'!DL54</f>
        <v>-973.37213042353449</v>
      </c>
      <c r="AL179" s="1">
        <f>'[2]SD 4. Assets (RAB)'!DM54</f>
        <v>-2443.6467400201659</v>
      </c>
      <c r="AM179" s="1">
        <f>'[2]SD 4. Assets (RAB)'!DN54</f>
        <v>-2572.4728037299997</v>
      </c>
      <c r="AN179" s="1">
        <f>'[2]SD 4. Assets (RAB)'!DO54</f>
        <v>-2815.3657102723801</v>
      </c>
      <c r="AO179" s="1">
        <v>-2831.785878028933</v>
      </c>
      <c r="AP179" s="14"/>
      <c r="AR179" s="1">
        <f>'[2]SD 4. Assets (RAB)'!DH38+'[2]SD 4. Assets (RAB)'!DH62</f>
        <v>-5277.5940094963225</v>
      </c>
      <c r="AS179" s="1">
        <f>'[2]SD 4. Assets (RAB)'!DI38+'[2]SD 4. Assets (RAB)'!DI62</f>
        <v>-5815.7246155391858</v>
      </c>
      <c r="AT179" s="1">
        <f>'[2]SD 4. Assets (RAB)'!DJ38+'[2]SD 4. Assets (RAB)'!DJ62</f>
        <v>-6273.5252248791803</v>
      </c>
      <c r="AU179" s="1">
        <f>'[2]SD 4. Assets (RAB)'!DK38+'[2]SD 4. Assets (RAB)'!DK62</f>
        <v>-6951.9812032068912</v>
      </c>
      <c r="AV179" s="1">
        <f>'[2]SD 4. Assets (RAB)'!DL38+'[2]SD 4. Assets (RAB)'!DL62</f>
        <v>-7431.7774668455822</v>
      </c>
      <c r="AW179" s="1">
        <f>'[2]SD 4. Assets (RAB)'!DM38+'[2]SD 4. Assets (RAB)'!DM62</f>
        <v>-10092.038835679672</v>
      </c>
      <c r="AX179" s="1">
        <f>'[2]SD 4. Assets (RAB)'!DN38+'[2]SD 4. Assets (RAB)'!DN62</f>
        <v>-10833.147688536759</v>
      </c>
      <c r="AY179" s="1">
        <f>'[2]SD 4. Assets (RAB)'!DO38+'[2]SD 4. Assets (RAB)'!DO62</f>
        <v>-11904.851694184119</v>
      </c>
      <c r="AZ179" s="1">
        <f>'[2]SD 4. Assets (RAB)'!DP38+'[2]SD 4. Assets (RAB)'!DP62</f>
        <v>-12796.60190336467</v>
      </c>
      <c r="BA179" s="14"/>
      <c r="BC179" s="1">
        <f>'[2]SD 4. Assets (RAB)'!DH84+'[2]SD 4. Assets (RAB)'!DH92</f>
        <v>-36205.803463691525</v>
      </c>
      <c r="BD179" s="1">
        <f>'[2]SD 4. Assets (RAB)'!DI84+'[2]SD 4. Assets (RAB)'!DI92</f>
        <v>-36804.142431714645</v>
      </c>
      <c r="BE179" s="1">
        <f>'[2]SD 4. Assets (RAB)'!DJ84+'[2]SD 4. Assets (RAB)'!DJ92</f>
        <v>-38653.392768818521</v>
      </c>
      <c r="BF179" s="1">
        <f>'[2]SD 4. Assets (RAB)'!DK84+'[2]SD 4. Assets (RAB)'!DK92</f>
        <v>-31438.226563896824</v>
      </c>
      <c r="BG179" s="1">
        <f>'[2]SD 4. Assets (RAB)'!DL84+'[2]SD 4. Assets (RAB)'!DL92</f>
        <v>-28300.480648021148</v>
      </c>
      <c r="BH179" s="1">
        <f>'[2]SD 4. Assets (RAB)'!DM84+'[2]SD 4. Assets (RAB)'!DM92</f>
        <v>-5886.3187699402279</v>
      </c>
      <c r="BI179" s="1">
        <f>'[2]SD 4. Assets (RAB)'!DN84+'[2]SD 4. Assets (RAB)'!DN92</f>
        <v>-18423.273260177473</v>
      </c>
      <c r="BJ179" s="1">
        <f>'[2]SD 4. Assets (RAB)'!DO84+'[2]SD 4. Assets (RAB)'!DO92</f>
        <v>-24086.38826370368</v>
      </c>
      <c r="BK179" s="1">
        <f>'[2]SD 4. Assets (RAB)'!DP84+'[2]SD 4. Assets (RAB)'!DP92</f>
        <v>-27929.868576777986</v>
      </c>
    </row>
    <row r="180" spans="1:63" ht="14.45" x14ac:dyDescent="0.35">
      <c r="A180" s="21" t="s">
        <v>71</v>
      </c>
      <c r="B180" s="1">
        <f>'[2]SD 4. Assets (RAB)'!DH23</f>
        <v>-4130.8068631063743</v>
      </c>
      <c r="C180" s="1">
        <f>'[2]SD 4. Assets (RAB)'!DI23</f>
        <v>-816.97549295046315</v>
      </c>
      <c r="D180" s="1">
        <f>'[2]SD 4. Assets (RAB)'!DJ23</f>
        <v>-11854.230117631292</v>
      </c>
      <c r="E180" s="1">
        <f>'[2]SD 4. Assets (RAB)'!DK23</f>
        <v>2510.2576654236141</v>
      </c>
      <c r="F180" s="1">
        <f>'[2]SD 4. Assets (RAB)'!DL23</f>
        <v>-17907.203362200249</v>
      </c>
      <c r="G180" s="1">
        <f>'[2]SD 4. Assets (RAB)'!DM23</f>
        <v>-10729.141268765743</v>
      </c>
      <c r="H180" s="1">
        <f>'[2]SD 4. Assets (RAB)'!DN23</f>
        <v>-7582.1273422617032</v>
      </c>
      <c r="I180" s="1">
        <f>'[2]SD 4. Assets (RAB)'!DO23</f>
        <v>-18028.226435112549</v>
      </c>
      <c r="J180" s="1">
        <f>'[2]SD 4. Assets (RAB)'!DP23</f>
        <v>-18556.697284727641</v>
      </c>
      <c r="L180" s="1">
        <f>'[2]SD 4. Assets (RAB)'!DH47+IF('[2]SD 4. Assets (RAB)'!DH71="",0,'[2]SD 4. Assets (RAB)'!DH71)</f>
        <v>1015.5090957453585</v>
      </c>
      <c r="M180" s="1">
        <f>'[2]SD 4. Assets (RAB)'!DI47+IF('[2]SD 4. Assets (RAB)'!DI71="",0,'[2]SD 4. Assets (RAB)'!DI71)</f>
        <v>2512.1602664344905</v>
      </c>
      <c r="N180" s="1">
        <f>'[2]SD 4. Assets (RAB)'!DJ47+IF('[2]SD 4. Assets (RAB)'!DJ71="",0,'[2]SD 4. Assets (RAB)'!DJ71)</f>
        <v>-156.51117701469099</v>
      </c>
      <c r="O180" s="1">
        <f>'[2]SD 4. Assets (RAB)'!DK47+IF('[2]SD 4. Assets (RAB)'!DK71="",0,'[2]SD 4. Assets (RAB)'!DK71)</f>
        <v>4824.3455357590474</v>
      </c>
      <c r="P180" s="1">
        <f>'[2]SD 4. Assets (RAB)'!DL47+IF('[2]SD 4. Assets (RAB)'!DL71="",0,'[2]SD 4. Assets (RAB)'!DL71)</f>
        <v>-1277.5399675795152</v>
      </c>
      <c r="Q180" s="1">
        <f>'[2]SD 4. Assets (RAB)'!DM47+IF('[2]SD 4. Assets (RAB)'!DM71="",0,'[2]SD 4. Assets (RAB)'!DM71)</f>
        <v>-3107.8660651195937</v>
      </c>
      <c r="R180" s="1">
        <f>'[2]SD 4. Assets (RAB)'!DN47+IF('[2]SD 4. Assets (RAB)'!DN71="",0,'[2]SD 4. Assets (RAB)'!DN71)</f>
        <v>-1647.7373328116105</v>
      </c>
      <c r="S180" s="1">
        <f>'[2]SD 4. Assets (RAB)'!DO47+IF('[2]SD 4. Assets (RAB)'!DO71="",0,'[2]SD 4. Assets (RAB)'!DO71)</f>
        <v>-5368.096115350927</v>
      </c>
      <c r="T180" s="1">
        <f>'[2]SD 4. Assets (RAB)'!DP47+IF('[2]SD 4. Assets (RAB)'!DP71="",0,'[2]SD 4. Assets (RAB)'!DP71)</f>
        <v>-5189.6223029693692</v>
      </c>
      <c r="V180" s="1">
        <f>'[2]SD 4. Assets (RAB)'!DH31</f>
        <v>-1854.4556994931409</v>
      </c>
      <c r="W180" s="1">
        <f>'[2]SD 4. Assets (RAB)'!DI31</f>
        <v>-366.76729497560837</v>
      </c>
      <c r="X180" s="1">
        <f>'[2]SD 4. Assets (RAB)'!DJ31</f>
        <v>-5321.7556117385766</v>
      </c>
      <c r="Y180" s="1">
        <f>'[2]SD 4. Assets (RAB)'!DK31</f>
        <v>1126.9376151226015</v>
      </c>
      <c r="Z180" s="1">
        <f>'[2]SD 4. Assets (RAB)'!DL31</f>
        <v>-8039.1353160584204</v>
      </c>
      <c r="AA180" s="1">
        <f>'[2]SD 4. Assets (RAB)'!DM31</f>
        <v>-4816.666049975358</v>
      </c>
      <c r="AB180" s="1">
        <f>'[2]SD 4. Assets (RAB)'!DN31</f>
        <v>-3403.8675082393706</v>
      </c>
      <c r="AC180" s="1">
        <f>'[2]SD 4. Assets (RAB)'!DO31</f>
        <v>-8093.4665725828709</v>
      </c>
      <c r="AD180" s="1">
        <f>'[2]SD 4. Assets (RAB)'!DP31</f>
        <v>-8330.7145997994448</v>
      </c>
      <c r="AE180" s="14"/>
      <c r="AG180" s="1">
        <f>'[2]SD 4. Assets (RAB)'!DH55</f>
        <v>270.91698338541568</v>
      </c>
      <c r="AH180" s="1">
        <f>'[2]SD 4. Assets (RAB)'!DI55</f>
        <v>670.19279690803774</v>
      </c>
      <c r="AI180" s="1">
        <f>'[2]SD 4. Assets (RAB)'!DJ55</f>
        <v>-41.753969630177636</v>
      </c>
      <c r="AJ180" s="1">
        <f>'[2]SD 4. Assets (RAB)'!DK55</f>
        <v>1287.0363690809029</v>
      </c>
      <c r="AK180" s="1">
        <f>'[2]SD 4. Assets (RAB)'!DL55</f>
        <v>-340.82144179802719</v>
      </c>
      <c r="AL180" s="1">
        <f>'[2]SD 4. Assets (RAB)'!DM55</f>
        <v>-829.11487711502366</v>
      </c>
      <c r="AM180" s="1">
        <f>'[2]SD 4. Assets (RAB)'!DN55</f>
        <v>-439.58250052817635</v>
      </c>
      <c r="AN180" s="1">
        <f>'[2]SD 4. Assets (RAB)'!DO55</f>
        <v>-1432.0978632164924</v>
      </c>
      <c r="AO180" s="1">
        <v>-1450.3916561344677</v>
      </c>
      <c r="AP180" s="14"/>
      <c r="AR180" s="1">
        <f>'[2]SD 4. Assets (RAB)'!DH39+'[2]SD 4. Assets (RAB)'!DH63</f>
        <v>-471.24823184536814</v>
      </c>
      <c r="AS180" s="1">
        <f>'[2]SD 4. Assets (RAB)'!DI39+'[2]SD 4. Assets (RAB)'!DI63</f>
        <v>984.09940464671627</v>
      </c>
      <c r="AT180" s="1">
        <f>'[2]SD 4. Assets (RAB)'!DJ39+'[2]SD 4. Assets (RAB)'!DJ63</f>
        <v>-2783.6100338967649</v>
      </c>
      <c r="AU180" s="1">
        <f>'[2]SD 4. Assets (RAB)'!DK39+'[2]SD 4. Assets (RAB)'!DK63</f>
        <v>2822.6307508870395</v>
      </c>
      <c r="AV180" s="1">
        <f>'[2]SD 4. Assets (RAB)'!DL39+'[2]SD 4. Assets (RAB)'!DL63</f>
        <v>-4690.2295177612632</v>
      </c>
      <c r="AW180" s="1">
        <f>'[2]SD 4. Assets (RAB)'!DM39+'[2]SD 4. Assets (RAB)'!DM63</f>
        <v>-3870.5312592575815</v>
      </c>
      <c r="AX180" s="1">
        <f>'[2]SD 4. Assets (RAB)'!DN39+'[2]SD 4. Assets (RAB)'!DN63</f>
        <v>-2469.5444580673197</v>
      </c>
      <c r="AY180" s="1">
        <f>'[2]SD 4. Assets (RAB)'!DO39+'[2]SD 4. Assets (RAB)'!DO63</f>
        <v>-6588.0539689528496</v>
      </c>
      <c r="AZ180" s="1">
        <f>'[2]SD 4. Assets (RAB)'!DP39+'[2]SD 4. Assets (RAB)'!DP63</f>
        <v>-6624.3287204950411</v>
      </c>
      <c r="BA180" s="14"/>
      <c r="BC180" s="1">
        <f>'[2]SD 4. Assets (RAB)'!DH85+'[2]SD 4. Assets (RAB)'!DH93</f>
        <v>-32045.368376181465</v>
      </c>
      <c r="BD180" s="1">
        <f>'[2]SD 4. Assets (RAB)'!DI85+'[2]SD 4. Assets (RAB)'!DI93</f>
        <v>-32406.905508050222</v>
      </c>
      <c r="BE180" s="1">
        <f>'[2]SD 4. Assets (RAB)'!DJ85+'[2]SD 4. Assets (RAB)'!DJ93</f>
        <v>-37049.589170849169</v>
      </c>
      <c r="BF180" s="1">
        <f>'[2]SD 4. Assets (RAB)'!DK85+'[2]SD 4. Assets (RAB)'!DK93</f>
        <v>-28730.73266967342</v>
      </c>
      <c r="BG180" s="1">
        <f>'[2]SD 4. Assets (RAB)'!DL85+'[2]SD 4. Assets (RAB)'!DL93</f>
        <v>-27876.974607235094</v>
      </c>
      <c r="BH180" s="1">
        <f>'[2]SD 4. Assets (RAB)'!DM85+'[2]SD 4. Assets (RAB)'!DM93</f>
        <v>-5076.0842601089407</v>
      </c>
      <c r="BI180" s="1">
        <f>'[2]SD 4. Assets (RAB)'!DN85+'[2]SD 4. Assets (RAB)'!DN93</f>
        <v>-15232.521298344898</v>
      </c>
      <c r="BJ180" s="1">
        <f>'[2]SD 4. Assets (RAB)'!DO85+'[2]SD 4. Assets (RAB)'!DO93</f>
        <v>-22011.653443066712</v>
      </c>
      <c r="BK180" s="1">
        <f>'[2]SD 4. Assets (RAB)'!DP85+'[2]SD 4. Assets (RAB)'!DP93</f>
        <v>-25750.514414274927</v>
      </c>
    </row>
    <row r="181" spans="1:63" ht="14.45" x14ac:dyDescent="0.35">
      <c r="A181" s="21" t="s">
        <v>72</v>
      </c>
      <c r="B181" s="1">
        <f>'[2]SD 4. Assets (RAB)'!DH24</f>
        <v>27692.062089768671</v>
      </c>
      <c r="C181" s="1">
        <f>'[2]SD 4. Assets (RAB)'!DI24</f>
        <v>18061.643473804772</v>
      </c>
      <c r="D181" s="1">
        <f>'[2]SD 4. Assets (RAB)'!DJ24</f>
        <v>32320.477853347347</v>
      </c>
      <c r="E181" s="1">
        <f>'[2]SD 4. Assets (RAB)'!DK24</f>
        <v>39042.338359104237</v>
      </c>
      <c r="F181" s="1">
        <f>'[2]SD 4. Assets (RAB)'!DL24</f>
        <v>40269.68420595611</v>
      </c>
      <c r="G181" s="1">
        <f>'[2]SD 4. Assets (RAB)'!DM24</f>
        <v>53575.052783362727</v>
      </c>
      <c r="H181" s="1">
        <f>'[2]SD 4. Assets (RAB)'!DN24</f>
        <v>63820.989392298121</v>
      </c>
      <c r="I181" s="1">
        <f>'[2]SD 4. Assets (RAB)'!DO24</f>
        <v>73585.965816387674</v>
      </c>
      <c r="J181" s="1">
        <f>'[2]SD 4. Assets (RAB)'!DP24</f>
        <v>80621.065851419247</v>
      </c>
      <c r="L181" s="1">
        <f>'[2]SD 4. Assets (RAB)'!DH48+IF('[2]SD 4. Assets (RAB)'!DH72="",0,'[2]SD 4. Assets (RAB)'!DH72)</f>
        <v>16057.100062864471</v>
      </c>
      <c r="M181" s="1">
        <f>'[2]SD 4. Assets (RAB)'!DI48+IF('[2]SD 4. Assets (RAB)'!DI72="",0,'[2]SD 4. Assets (RAB)'!DI72)</f>
        <v>19396.23569670484</v>
      </c>
      <c r="N181" s="1">
        <f>'[2]SD 4. Assets (RAB)'!DJ48+IF('[2]SD 4. Assets (RAB)'!DJ72="",0,'[2]SD 4. Assets (RAB)'!DJ72)</f>
        <v>8075.0982227534496</v>
      </c>
      <c r="O181" s="1">
        <f>'[2]SD 4. Assets (RAB)'!DK48+IF('[2]SD 4. Assets (RAB)'!DK72="",0,'[2]SD 4. Assets (RAB)'!DK72)</f>
        <v>18511.286697696898</v>
      </c>
      <c r="P181" s="1">
        <f>'[2]SD 4. Assets (RAB)'!DL48+IF('[2]SD 4. Assets (RAB)'!DL72="",0,'[2]SD 4. Assets (RAB)'!DL72)</f>
        <v>21373.427736787056</v>
      </c>
      <c r="Q181" s="1">
        <f>'[2]SD 4. Assets (RAB)'!DM48+IF('[2]SD 4. Assets (RAB)'!DM72="",0,'[2]SD 4. Assets (RAB)'!DM72)</f>
        <v>13282.668953404038</v>
      </c>
      <c r="R181" s="1">
        <f>'[2]SD 4. Assets (RAB)'!DN48+IF('[2]SD 4. Assets (RAB)'!DN72="",0,'[2]SD 4. Assets (RAB)'!DN72)</f>
        <v>33110.429066383185</v>
      </c>
      <c r="S181" s="1">
        <f>'[2]SD 4. Assets (RAB)'!DO48+IF('[2]SD 4. Assets (RAB)'!DO72="",0,'[2]SD 4. Assets (RAB)'!DO72)</f>
        <v>21585.882456100764</v>
      </c>
      <c r="T181" s="1">
        <f>'[2]SD 4. Assets (RAB)'!DP48+IF('[2]SD 4. Assets (RAB)'!DP72="",0,'[2]SD 4. Assets (RAB)'!DP72)</f>
        <v>24004.30803547677</v>
      </c>
      <c r="V181" s="1">
        <f>'[2]SD 4. Assets (RAB)'!DH32</f>
        <v>12437.392259310091</v>
      </c>
      <c r="W181" s="1">
        <f>'[2]SD 4. Assets (RAB)'!DI32</f>
        <v>8115.1252757891189</v>
      </c>
      <c r="X181" s="1">
        <f>'[2]SD 4. Assets (RAB)'!DJ32</f>
        <v>14512.393226878137</v>
      </c>
      <c r="Y181" s="1">
        <f>'[2]SD 4. Assets (RAB)'!DK32</f>
        <v>17533.659970904253</v>
      </c>
      <c r="Z181" s="1">
        <f>'[2]SD 4. Assets (RAB)'!DL32</f>
        <v>18085.764713893434</v>
      </c>
      <c r="AA181" s="1">
        <f>'[2]SD 4. Assets (RAB)'!DM32</f>
        <v>24056.33756171411</v>
      </c>
      <c r="AB181" s="1">
        <f>'[2]SD 4. Assets (RAB)'!DN32</f>
        <v>28663.131873783565</v>
      </c>
      <c r="AC181" s="1">
        <f>'[2]SD 4. Assets (RAB)'!DO32</f>
        <v>33042.851982616208</v>
      </c>
      <c r="AD181" s="1">
        <f>'[2]SD 4. Assets (RAB)'!DP32</f>
        <v>36202.001342688091</v>
      </c>
      <c r="AE181" s="14"/>
      <c r="AG181" s="1">
        <f>'[2]SD 4. Assets (RAB)'!DH56</f>
        <v>4278.194195283857</v>
      </c>
      <c r="AH181" s="1">
        <f>'[2]SD 4. Assets (RAB)'!DI56</f>
        <v>5167.8608851672279</v>
      </c>
      <c r="AI181" s="1">
        <f>'[2]SD 4. Assets (RAB)'!DJ56</f>
        <v>2151.6077455743789</v>
      </c>
      <c r="AJ181" s="1">
        <f>'[2]SD 4. Assets (RAB)'!DK56</f>
        <v>4932.1671821527125</v>
      </c>
      <c r="AK181" s="1">
        <f>'[2]SD 4. Assets (RAB)'!DL56</f>
        <v>5694.6190299946193</v>
      </c>
      <c r="AL181" s="1">
        <f>'[2]SD 4. Assets (RAB)'!DM56</f>
        <v>3538.8174197155399</v>
      </c>
      <c r="AM181" s="1">
        <f>'[2]SD 4. Assets (RAB)'!DN56</f>
        <v>8821.4020514562453</v>
      </c>
      <c r="AN181" s="1">
        <f>'[2]SD 4. Assets (RAB)'!DO56</f>
        <v>5750.9900399953012</v>
      </c>
      <c r="AO181" s="1">
        <v>5750.9898140231944</v>
      </c>
      <c r="AP181" s="14"/>
      <c r="AR181" s="1">
        <f>'[2]SD 4. Assets (RAB)'!DH40+'[2]SD 4. Assets (RAB)'!DH64</f>
        <v>13816.424855927766</v>
      </c>
      <c r="AS181" s="1">
        <f>'[2]SD 4. Assets (RAB)'!DI40+'[2]SD 4. Assets (RAB)'!DI64</f>
        <v>13170.640639817753</v>
      </c>
      <c r="AT181" s="1">
        <f>'[2]SD 4. Assets (RAB)'!DJ40+'[2]SD 4. Assets (RAB)'!DJ64</f>
        <v>11154.387932259298</v>
      </c>
      <c r="AU181" s="1">
        <f>'[2]SD 4. Assets (RAB)'!DK40+'[2]SD 4. Assets (RAB)'!DK64</f>
        <v>17555.740693373096</v>
      </c>
      <c r="AV181" s="1">
        <f>'[2]SD 4. Assets (RAB)'!DL40+'[2]SD 4. Assets (RAB)'!DL64</f>
        <v>19170.432553691397</v>
      </c>
      <c r="AW181" s="1">
        <f>'[2]SD 4. Assets (RAB)'!DM40+'[2]SD 4. Assets (RAB)'!DM64</f>
        <v>18441.829036547773</v>
      </c>
      <c r="AX181" s="1">
        <f>'[2]SD 4. Assets (RAB)'!DN40+'[2]SD 4. Assets (RAB)'!DN64</f>
        <v>30026.415428383043</v>
      </c>
      <c r="AY181" s="1">
        <f>'[2]SD 4. Assets (RAB)'!DO40+'[2]SD 4. Assets (RAB)'!DO64</f>
        <v>26887.761123604541</v>
      </c>
      <c r="AZ181" s="1">
        <f>'[2]SD 4. Assets (RAB)'!DP40+'[2]SD 4. Assets (RAB)'!DP64</f>
        <v>29623.674323671974</v>
      </c>
      <c r="BA181" s="14"/>
      <c r="BC181" s="1">
        <f>'[2]SD 4. Assets (RAB)'!DH86+'[2]SD 4. Assets (RAB)'!DH94</f>
        <v>6187.0053183172868</v>
      </c>
      <c r="BD181" s="1">
        <f>'[2]SD 4. Assets (RAB)'!DI86+'[2]SD 4. Assets (RAB)'!DI94</f>
        <v>6845.3370645697942</v>
      </c>
      <c r="BE181" s="1">
        <f>'[2]SD 4. Assets (RAB)'!DJ86+'[2]SD 4. Assets (RAB)'!DJ94</f>
        <v>5276.6750458720589</v>
      </c>
      <c r="BF181" s="1">
        <f>'[2]SD 4. Assets (RAB)'!DK86+'[2]SD 4. Assets (RAB)'!DK94</f>
        <v>7921.4089139493872</v>
      </c>
      <c r="BG181" s="1">
        <f>'[2]SD 4. Assets (RAB)'!DL86+'[2]SD 4. Assets (RAB)'!DL94</f>
        <v>12447.114377654219</v>
      </c>
      <c r="BH181" s="1">
        <f>'[2]SD 4. Assets (RAB)'!DM86+'[2]SD 4. Assets (RAB)'!DM94</f>
        <v>66714.271758785922</v>
      </c>
      <c r="BI181" s="1">
        <f>'[2]SD 4. Assets (RAB)'!DN86+'[2]SD 4. Assets (RAB)'!DN94</f>
        <v>28058.593188272076</v>
      </c>
      <c r="BJ181" s="1">
        <f>'[2]SD 4. Assets (RAB)'!DO86+'[2]SD 4. Assets (RAB)'!DO94</f>
        <v>19327.046685467933</v>
      </c>
      <c r="BK181" s="1">
        <f>'[2]SD 4. Assets (RAB)'!DP86+'[2]SD 4. Assets (RAB)'!DP94</f>
        <v>28726.903620855668</v>
      </c>
    </row>
    <row r="182" spans="1:63" ht="14.45" x14ac:dyDescent="0.35">
      <c r="A182" s="21" t="s">
        <v>73</v>
      </c>
      <c r="B182" s="1">
        <f>'[2]SD 4. Assets (RAB)'!DH25</f>
        <v>0</v>
      </c>
      <c r="C182" s="1">
        <f>'[2]SD 4. Assets (RAB)'!DI25</f>
        <v>0</v>
      </c>
      <c r="D182" s="1">
        <f>'[2]SD 4. Assets (RAB)'!DJ25</f>
        <v>0</v>
      </c>
      <c r="E182" s="1">
        <f>'[2]SD 4. Assets (RAB)'!DK25</f>
        <v>0</v>
      </c>
      <c r="F182" s="1">
        <f>'[2]SD 4. Assets (RAB)'!DL25</f>
        <v>0</v>
      </c>
      <c r="G182" s="1">
        <f>'[2]SD 4. Assets (RAB)'!DM25</f>
        <v>0</v>
      </c>
      <c r="H182" s="1">
        <f>'[2]SD 4. Assets (RAB)'!DN25</f>
        <v>0</v>
      </c>
      <c r="I182" s="1">
        <f>'[2]SD 4. Assets (RAB)'!DO25</f>
        <v>0</v>
      </c>
      <c r="J182" s="1">
        <f>'[2]SD 4. Assets (RAB)'!DP25</f>
        <v>0</v>
      </c>
      <c r="L182" s="1">
        <f>'[2]SD 4. Assets (RAB)'!DH49+IF('[2]SD 4. Assets (RAB)'!DH73="",0,'[2]SD 4. Assets (RAB)'!DH73)</f>
        <v>0</v>
      </c>
      <c r="M182" s="1">
        <f>'[2]SD 4. Assets (RAB)'!DI49+IF('[2]SD 4. Assets (RAB)'!DI73="",0,'[2]SD 4. Assets (RAB)'!DI73)</f>
        <v>0</v>
      </c>
      <c r="N182" s="1">
        <f>'[2]SD 4. Assets (RAB)'!DJ49+IF('[2]SD 4. Assets (RAB)'!DJ73="",0,'[2]SD 4. Assets (RAB)'!DJ73)</f>
        <v>0</v>
      </c>
      <c r="O182" s="1">
        <f>'[2]SD 4. Assets (RAB)'!DK49+IF('[2]SD 4. Assets (RAB)'!DK73="",0,'[2]SD 4. Assets (RAB)'!DK73)</f>
        <v>0</v>
      </c>
      <c r="P182" s="1">
        <f>'[2]SD 4. Assets (RAB)'!DL49+IF('[2]SD 4. Assets (RAB)'!DL73="",0,'[2]SD 4. Assets (RAB)'!DL73)</f>
        <v>0</v>
      </c>
      <c r="Q182" s="1">
        <f>'[2]SD 4. Assets (RAB)'!DM49+IF('[2]SD 4. Assets (RAB)'!DM73="",0,'[2]SD 4. Assets (RAB)'!DM73)</f>
        <v>0</v>
      </c>
      <c r="R182" s="1">
        <f>'[2]SD 4. Assets (RAB)'!DN49+IF('[2]SD 4. Assets (RAB)'!DN73="",0,'[2]SD 4. Assets (RAB)'!DN73)</f>
        <v>0</v>
      </c>
      <c r="S182" s="1">
        <f>'[2]SD 4. Assets (RAB)'!DO49+IF('[2]SD 4. Assets (RAB)'!DO73="",0,'[2]SD 4. Assets (RAB)'!DO73)</f>
        <v>0</v>
      </c>
      <c r="T182" s="1">
        <f>'[2]SD 4. Assets (RAB)'!DP49+IF('[2]SD 4. Assets (RAB)'!DP73="",0,'[2]SD 4. Assets (RAB)'!DP73)</f>
        <v>0</v>
      </c>
      <c r="V182" s="1">
        <f>'[2]SD 4. Assets (RAB)'!DH33</f>
        <v>0</v>
      </c>
      <c r="W182" s="1">
        <f>'[2]SD 4. Assets (RAB)'!DI33</f>
        <v>0</v>
      </c>
      <c r="X182" s="1">
        <f>'[2]SD 4. Assets (RAB)'!DJ33</f>
        <v>0</v>
      </c>
      <c r="Y182" s="1">
        <f>'[2]SD 4. Assets (RAB)'!DK33</f>
        <v>0</v>
      </c>
      <c r="Z182" s="1">
        <f>'[2]SD 4. Assets (RAB)'!DL33</f>
        <v>0</v>
      </c>
      <c r="AA182" s="1">
        <f>'[2]SD 4. Assets (RAB)'!DM33</f>
        <v>0</v>
      </c>
      <c r="AB182" s="1">
        <f>'[2]SD 4. Assets (RAB)'!DN33</f>
        <v>0</v>
      </c>
      <c r="AC182" s="1">
        <f>'[2]SD 4. Assets (RAB)'!DO33</f>
        <v>0</v>
      </c>
      <c r="AD182" s="1">
        <f>'[2]SD 4. Assets (RAB)'!DP33</f>
        <v>0</v>
      </c>
      <c r="AE182" s="14"/>
      <c r="AG182" s="1">
        <f>'[2]SD 4. Assets (RAB)'!DH57</f>
        <v>0</v>
      </c>
      <c r="AH182" s="1">
        <f>'[2]SD 4. Assets (RAB)'!DI57</f>
        <v>0</v>
      </c>
      <c r="AI182" s="1">
        <f>'[2]SD 4. Assets (RAB)'!DJ57</f>
        <v>0</v>
      </c>
      <c r="AJ182" s="1">
        <f>'[2]SD 4. Assets (RAB)'!DK57</f>
        <v>0</v>
      </c>
      <c r="AK182" s="1">
        <f>'[2]SD 4. Assets (RAB)'!DL57</f>
        <v>0</v>
      </c>
      <c r="AL182" s="1">
        <f>'[2]SD 4. Assets (RAB)'!DM57</f>
        <v>0</v>
      </c>
      <c r="AM182" s="1">
        <f>'[2]SD 4. Assets (RAB)'!DN57</f>
        <v>0</v>
      </c>
      <c r="AN182" s="1">
        <f>'[2]SD 4. Assets (RAB)'!DO57</f>
        <v>0</v>
      </c>
      <c r="AO182" s="1">
        <v>0</v>
      </c>
      <c r="AP182" s="14"/>
      <c r="AR182" s="1">
        <f>'[2]SD 4. Assets (RAB)'!DH41+'[2]SD 4. Assets (RAB)'!DH65</f>
        <v>0</v>
      </c>
      <c r="AS182" s="1">
        <f>'[2]SD 4. Assets (RAB)'!DI41+'[2]SD 4. Assets (RAB)'!DI65</f>
        <v>0</v>
      </c>
      <c r="AT182" s="1">
        <f>'[2]SD 4. Assets (RAB)'!DJ41+'[2]SD 4. Assets (RAB)'!DJ65</f>
        <v>0</v>
      </c>
      <c r="AU182" s="1">
        <f>'[2]SD 4. Assets (RAB)'!DK41+'[2]SD 4. Assets (RAB)'!DK65</f>
        <v>0</v>
      </c>
      <c r="AV182" s="1">
        <f>'[2]SD 4. Assets (RAB)'!DL41+'[2]SD 4. Assets (RAB)'!DL65</f>
        <v>0</v>
      </c>
      <c r="AW182" s="1">
        <f>'[2]SD 4. Assets (RAB)'!DM41+'[2]SD 4. Assets (RAB)'!DM65</f>
        <v>0</v>
      </c>
      <c r="AX182" s="1">
        <f>'[2]SD 4. Assets (RAB)'!DN41+'[2]SD 4. Assets (RAB)'!DN65</f>
        <v>0</v>
      </c>
      <c r="AY182" s="1">
        <f>'[2]SD 4. Assets (RAB)'!DO41+'[2]SD 4. Assets (RAB)'!DO65</f>
        <v>0</v>
      </c>
      <c r="AZ182" s="1">
        <f>'[2]SD 4. Assets (RAB)'!DP41+'[2]SD 4. Assets (RAB)'!DP65</f>
        <v>0</v>
      </c>
      <c r="BA182" s="14"/>
      <c r="BC182" s="1">
        <f>'[2]SD 4. Assets (RAB)'!DH87+'[2]SD 4. Assets (RAB)'!DH95</f>
        <v>0</v>
      </c>
      <c r="BD182" s="1">
        <f>'[2]SD 4. Assets (RAB)'!DI87+'[2]SD 4. Assets (RAB)'!DI95</f>
        <v>0</v>
      </c>
      <c r="BE182" s="1">
        <f>'[2]SD 4. Assets (RAB)'!DJ87+'[2]SD 4. Assets (RAB)'!DJ95</f>
        <v>0</v>
      </c>
      <c r="BF182" s="1">
        <f>'[2]SD 4. Assets (RAB)'!DK87+'[2]SD 4. Assets (RAB)'!DK95</f>
        <v>0</v>
      </c>
      <c r="BG182" s="1">
        <f>'[2]SD 4. Assets (RAB)'!DL87+'[2]SD 4. Assets (RAB)'!DL95</f>
        <v>0</v>
      </c>
      <c r="BH182" s="1">
        <f>'[2]SD 4. Assets (RAB)'!DM87+'[2]SD 4. Assets (RAB)'!DM95</f>
        <v>0</v>
      </c>
      <c r="BI182" s="1">
        <f>'[2]SD 4. Assets (RAB)'!DN87+'[2]SD 4. Assets (RAB)'!DN95</f>
        <v>0</v>
      </c>
      <c r="BJ182" s="1">
        <f>'[2]SD 4. Assets (RAB)'!DO87+'[2]SD 4. Assets (RAB)'!DO95</f>
        <v>0</v>
      </c>
      <c r="BK182" s="1">
        <f>'[2]SD 4. Assets (RAB)'!DP87+'[2]SD 4. Assets (RAB)'!DP95</f>
        <v>0</v>
      </c>
    </row>
    <row r="183" spans="1:63" ht="14.45" x14ac:dyDescent="0.35">
      <c r="A183" s="21" t="s">
        <v>74</v>
      </c>
      <c r="B183" s="1">
        <f>'[2]SD 4. Assets (RAB)'!DH26</f>
        <v>437019.19052183966</v>
      </c>
      <c r="C183" s="1">
        <f>'[2]SD 4. Assets (RAB)'!DI26</f>
        <v>454263.858502694</v>
      </c>
      <c r="D183" s="1">
        <f>'[2]SD 4. Assets (RAB)'!DJ26</f>
        <v>474730.10623841005</v>
      </c>
      <c r="E183" s="1">
        <f>'[2]SD 4. Assets (RAB)'!DK26</f>
        <v>516282.70226293785</v>
      </c>
      <c r="F183" s="1">
        <f>'[2]SD 4. Assets (RAB)'!DL26</f>
        <v>538645.18310669367</v>
      </c>
      <c r="G183" s="1">
        <f>'[2]SD 4. Assets (RAB)'!DM26</f>
        <v>581491.09462129069</v>
      </c>
      <c r="H183" s="1">
        <f>'[2]SD 4. Assets (RAB)'!DN26</f>
        <v>637729.95667132712</v>
      </c>
      <c r="I183" s="1">
        <f>'[2]SD 4. Assets (RAB)'!DO26</f>
        <v>693287.69605260214</v>
      </c>
      <c r="J183" s="1">
        <f>'[2]SD 4. Assets (RAB)'!DP26</f>
        <v>755352.06461929379</v>
      </c>
      <c r="L183" s="1">
        <f>'[2]SD 4. Assets (RAB)'!DH50+IF('[2]SD 4. Assets (RAB)'!DH74="",0,'[2]SD 4. Assets (RAB)'!DH74)</f>
        <v>143838.54548343024</v>
      </c>
      <c r="M183" s="1">
        <f>'[2]SD 4. Assets (RAB)'!DI50+IF('[2]SD 4. Assets (RAB)'!DI74="",0,'[2]SD 4. Assets (RAB)'!DI74)</f>
        <v>165746.94144656957</v>
      </c>
      <c r="N183" s="1">
        <f>'[2]SD 4. Assets (RAB)'!DJ50+IF('[2]SD 4. Assets (RAB)'!DJ74="",0,'[2]SD 4. Assets (RAB)'!DJ74)</f>
        <v>173665.52849230831</v>
      </c>
      <c r="O183" s="1">
        <f>'[2]SD 4. Assets (RAB)'!DK50+IF('[2]SD 4. Assets (RAB)'!DK74="",0,'[2]SD 4. Assets (RAB)'!DK74)</f>
        <v>197001.16072576426</v>
      </c>
      <c r="P183" s="1">
        <f>'[2]SD 4. Assets (RAB)'!DL50+IF('[2]SD 4. Assets (RAB)'!DL74="",0,'[2]SD 4. Assets (RAB)'!DL74)</f>
        <v>217097.04849497179</v>
      </c>
      <c r="Q183" s="1">
        <f>'[2]SD 4. Assets (RAB)'!DM50+IF('[2]SD 4. Assets (RAB)'!DM74="",0,'[2]SD 4. Assets (RAB)'!DM74)</f>
        <v>227271.85138325623</v>
      </c>
      <c r="R183" s="1">
        <f>'[2]SD 4. Assets (RAB)'!DN50+IF('[2]SD 4. Assets (RAB)'!DN74="",0,'[2]SD 4. Assets (RAB)'!DN74)</f>
        <v>258734.54311682782</v>
      </c>
      <c r="S183" s="1">
        <f>'[2]SD 4. Assets (RAB)'!DO50+IF('[2]SD 4. Assets (RAB)'!DO74="",0,'[2]SD 4. Assets (RAB)'!DO74)</f>
        <v>274952.32945757767</v>
      </c>
      <c r="T183" s="1">
        <f>'[2]SD 4. Assets (RAB)'!DP50+IF('[2]SD 4. Assets (RAB)'!DP74="",0,'[2]SD 4. Assets (RAB)'!DP74)</f>
        <v>293767.01519008505</v>
      </c>
      <c r="V183" s="1">
        <f>'[2]SD 4. Assets (RAB)'!DH34</f>
        <v>196169.39914246617</v>
      </c>
      <c r="W183" s="1">
        <f>'[2]SD 4. Assets (RAB)'!DI34</f>
        <v>203917.75712327971</v>
      </c>
      <c r="X183" s="1">
        <f>'[2]SD 4. Assets (RAB)'!DJ34</f>
        <v>213108.39473841927</v>
      </c>
      <c r="Y183" s="1">
        <f>'[2]SD 4. Assets (RAB)'!DK34</f>
        <v>231768.99232444612</v>
      </c>
      <c r="Z183" s="1">
        <f>'[2]SD 4. Assets (RAB)'!DL34</f>
        <v>241815.62172228112</v>
      </c>
      <c r="AA183" s="1">
        <f>'[2]SD 4. Assets (RAB)'!DM34</f>
        <v>261055.2932340198</v>
      </c>
      <c r="AB183" s="1">
        <f>'[2]SD 4. Assets (RAB)'!DN34</f>
        <v>286314.55759956402</v>
      </c>
      <c r="AC183" s="1">
        <f>'[2]SD 4. Assets (RAB)'!DO34</f>
        <v>311263.94300959737</v>
      </c>
      <c r="AD183" s="1">
        <f>'[2]SD 4. Assets (RAB)'!DP34</f>
        <v>339135.22975248599</v>
      </c>
      <c r="AE183" s="14"/>
      <c r="AG183" s="1">
        <f>'[2]SD 4. Assets (RAB)'!DH58</f>
        <v>38396.128016551382</v>
      </c>
      <c r="AH183" s="1">
        <f>'[2]SD 4. Assets (RAB)'!DI58</f>
        <v>44234.181698626649</v>
      </c>
      <c r="AI183" s="1">
        <f>'[2]SD 4. Assets (RAB)'!DJ58</f>
        <v>46344.035474570854</v>
      </c>
      <c r="AJ183" s="1">
        <f>'[2]SD 4. Assets (RAB)'!DK58</f>
        <v>52563.239025804462</v>
      </c>
      <c r="AK183" s="1">
        <f>'[2]SD 4. Assets (RAB)'!DL58</f>
        <v>57917.036614001059</v>
      </c>
      <c r="AL183" s="1">
        <f>'[2]SD 4. Assets (RAB)'!DM58</f>
        <v>60626.739156601572</v>
      </c>
      <c r="AM183" s="1">
        <f>'[2]SD 4. Assets (RAB)'!DN58</f>
        <v>69008.55870752965</v>
      </c>
      <c r="AN183" s="1">
        <f>'[2]SD 4. Assets (RAB)'!DO58</f>
        <v>73327.450884308448</v>
      </c>
      <c r="AO183" s="1">
        <v>73215.938577004417</v>
      </c>
      <c r="AP183" s="14"/>
      <c r="AR183" s="1">
        <f>'[2]SD 4. Assets (RAB)'!DH42+'[2]SD 4. Assets (RAB)'!DH66</f>
        <v>166974.39071464696</v>
      </c>
      <c r="AS183" s="1">
        <f>'[2]SD 4. Assets (RAB)'!DI42+'[2]SD 4. Assets (RAB)'!DI66</f>
        <v>181129.1307591114</v>
      </c>
      <c r="AT183" s="1">
        <f>'[2]SD 4. Assets (RAB)'!DJ42+'[2]SD 4. Assets (RAB)'!DJ66</f>
        <v>189499.90865747392</v>
      </c>
      <c r="AU183" s="1">
        <f>'[2]SD 4. Assets (RAB)'!DK42+'[2]SD 4. Assets (RAB)'!DK66</f>
        <v>209878.2801017341</v>
      </c>
      <c r="AV183" s="1">
        <f>'[2]SD 4. Assets (RAB)'!DL42+'[2]SD 4. Assets (RAB)'!DL66</f>
        <v>224358.48313766421</v>
      </c>
      <c r="AW183" s="1">
        <f>'[2]SD 4. Assets (RAB)'!DM42+'[2]SD 4. Assets (RAB)'!DM66</f>
        <v>238929.78091495443</v>
      </c>
      <c r="AX183" s="1">
        <f>'[2]SD 4. Assets (RAB)'!DN42+'[2]SD 4. Assets (RAB)'!DN66</f>
        <v>266486.65188527014</v>
      </c>
      <c r="AY183" s="1">
        <f>'[2]SD 4. Assets (RAB)'!DO42+'[2]SD 4. Assets (RAB)'!DO66</f>
        <v>286786.35903992178</v>
      </c>
      <c r="AZ183" s="1">
        <f>'[2]SD 4. Assets (RAB)'!DP42+'[2]SD 4. Assets (RAB)'!DP66</f>
        <v>309785.70464309875</v>
      </c>
      <c r="BA183" s="14"/>
      <c r="BC183" s="1">
        <f>'[2]SD 4. Assets (RAB)'!DH88+'[2]SD 4. Assets (RAB)'!DH96</f>
        <v>113674.13153141108</v>
      </c>
      <c r="BD183" s="1">
        <f>'[2]SD 4. Assets (RAB)'!DI88+'[2]SD 4. Assets (RAB)'!DI96</f>
        <v>88112.563087930655</v>
      </c>
      <c r="BE183" s="1">
        <f>'[2]SD 4. Assets (RAB)'!DJ88+'[2]SD 4. Assets (RAB)'!DJ96</f>
        <v>56339.64896295355</v>
      </c>
      <c r="BF183" s="1">
        <f>'[2]SD 4. Assets (RAB)'!DK88+'[2]SD 4. Assets (RAB)'!DK96</f>
        <v>35530.325207229522</v>
      </c>
      <c r="BG183" s="1">
        <f>'[2]SD 4. Assets (RAB)'!DL88+'[2]SD 4. Assets (RAB)'!DL96</f>
        <v>20100.464977648644</v>
      </c>
      <c r="BH183" s="1">
        <f>'[2]SD 4. Assets (RAB)'!DM88+'[2]SD 4. Assets (RAB)'!DM96</f>
        <v>81738.652476325631</v>
      </c>
      <c r="BI183" s="1">
        <f>'[2]SD 4. Assets (RAB)'!DN88+'[2]SD 4. Assets (RAB)'!DN96</f>
        <v>94564.724366252805</v>
      </c>
      <c r="BJ183" s="1">
        <f>'[2]SD 4. Assets (RAB)'!DO88+'[2]SD 4. Assets (RAB)'!DO96</f>
        <v>91880.117608654022</v>
      </c>
      <c r="BK183" s="1">
        <f>'[2]SD 4. Assets (RAB)'!DP88+'[2]SD 4. Assets (RAB)'!DP96</f>
        <v>94856.506815234752</v>
      </c>
    </row>
    <row r="184" spans="1:63" ht="14.45" x14ac:dyDescent="0.35">
      <c r="A184" s="21"/>
      <c r="B184" s="14"/>
      <c r="C184" s="14"/>
      <c r="D184" s="14"/>
      <c r="E184" s="14"/>
      <c r="F184" s="14"/>
      <c r="G184" s="14"/>
      <c r="H184" s="14"/>
      <c r="I184" s="49"/>
      <c r="J184" s="14"/>
      <c r="S184" s="49"/>
      <c r="AC184" s="49"/>
      <c r="AG184" s="14"/>
      <c r="AH184" s="14"/>
      <c r="AI184" s="14"/>
      <c r="AJ184" s="14"/>
      <c r="AK184" s="14"/>
      <c r="AL184" s="14"/>
      <c r="AM184" s="14"/>
      <c r="AN184" s="49"/>
      <c r="AO184" s="14"/>
      <c r="AP184" s="14"/>
    </row>
    <row r="185" spans="1:63" ht="14.45" x14ac:dyDescent="0.35">
      <c r="A185" t="s">
        <v>79</v>
      </c>
      <c r="B185" s="1">
        <f>'[2]SD 3. Opex'!DH10</f>
        <v>83237</v>
      </c>
      <c r="C185" s="1">
        <f>'[2]SD 3. Opex'!DI10</f>
        <v>81473</v>
      </c>
      <c r="D185" s="1">
        <f>'[2]SD 3. Opex'!DJ10</f>
        <v>85413.886309046997</v>
      </c>
      <c r="E185" s="1">
        <f>'[2]SD 3. Opex'!DK10</f>
        <v>89047.922493129969</v>
      </c>
      <c r="F185" s="1">
        <f>'[2]SD 3. Opex'!DL10</f>
        <v>96130.066559793384</v>
      </c>
      <c r="G185" s="1">
        <f>'[2]SD 3. Opex'!DM10</f>
        <v>121992.7555149088</v>
      </c>
      <c r="H185" s="1">
        <f>'[2]SD 3. Opex'!DN10</f>
        <v>126519.88299902935</v>
      </c>
      <c r="I185" s="1">
        <f>'[2]SD 3. Opex'!DO10</f>
        <v>116175.49106407606</v>
      </c>
      <c r="J185" s="1">
        <f>'[2]SD 3. Opex'!DP10</f>
        <v>121867.70902049847</v>
      </c>
      <c r="S185" s="49"/>
      <c r="AG185" s="14"/>
      <c r="AH185" s="14"/>
      <c r="AI185" s="14"/>
      <c r="AJ185" s="14"/>
      <c r="AK185" s="14"/>
      <c r="AL185" s="14"/>
      <c r="AM185" s="14"/>
      <c r="AN185" s="49"/>
      <c r="AO185" s="14"/>
      <c r="AP185" s="14"/>
    </row>
    <row r="186" spans="1:63" ht="14.45" x14ac:dyDescent="0.35">
      <c r="A186" s="21"/>
      <c r="B186" s="14"/>
      <c r="C186" s="14"/>
      <c r="D186" s="14"/>
      <c r="E186" s="14"/>
      <c r="F186" s="14"/>
      <c r="G186" s="14"/>
      <c r="H186" s="14"/>
      <c r="I186" s="14"/>
      <c r="J186" s="14"/>
      <c r="L186" s="14"/>
      <c r="M186" s="14"/>
      <c r="N186" s="14"/>
      <c r="O186" s="14"/>
      <c r="P186" s="14"/>
      <c r="Q186" s="14"/>
      <c r="R186" s="14"/>
      <c r="S186" s="14"/>
      <c r="T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</row>
    <row r="187" spans="1:63" ht="14.45" x14ac:dyDescent="0.35">
      <c r="A187" s="2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3" workbookViewId="0">
      <pane xSplit="1" topLeftCell="B1" activePane="topRight" state="frozen"/>
      <selection activeCell="A7" sqref="A7"/>
      <selection pane="topRight" activeCell="J26" sqref="J26"/>
    </sheetView>
  </sheetViews>
  <sheetFormatPr defaultColWidth="9.140625"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11.7109375" style="47" customWidth="1"/>
    <col min="11" max="11" width="9.140625" style="43"/>
    <col min="12" max="19" width="11.7109375" style="43" customWidth="1"/>
    <col min="20" max="20" width="11.7109375" style="47" customWidth="1"/>
    <col min="21" max="21" width="9.140625" style="43"/>
    <col min="22" max="29" width="11.7109375" style="43" customWidth="1"/>
    <col min="30" max="30" width="11.7109375" style="47" customWidth="1"/>
    <col min="31" max="31" width="9.140625" style="43"/>
    <col min="32" max="39" width="11.7109375" style="43" customWidth="1"/>
    <col min="40" max="40" width="11.7109375" style="47" customWidth="1"/>
    <col min="41" max="49" width="9.140625" style="43"/>
    <col min="50" max="50" width="9.140625" style="47"/>
    <col min="5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B17+AF17+AP17+AZ17+L17+V17</f>
        <v>460096.29984329996</v>
      </c>
      <c r="C3" s="1">
        <f t="shared" si="0"/>
        <v>495664.2687008715</v>
      </c>
      <c r="D3" s="1">
        <f t="shared" si="0"/>
        <v>537963.71778262034</v>
      </c>
      <c r="E3" s="1">
        <f t="shared" si="0"/>
        <v>549503.93308706931</v>
      </c>
      <c r="F3" s="1">
        <f t="shared" si="0"/>
        <v>608125.80768634891</v>
      </c>
      <c r="G3" s="1">
        <f t="shared" si="0"/>
        <v>626852.63889194198</v>
      </c>
      <c r="H3" s="1">
        <f t="shared" si="0"/>
        <v>722141.08401789272</v>
      </c>
      <c r="I3" s="1">
        <f t="shared" si="0"/>
        <v>809008.67921884859</v>
      </c>
      <c r="J3" s="1">
        <f t="shared" si="0"/>
        <v>881751.7001220719</v>
      </c>
    </row>
    <row r="4" spans="1:60" x14ac:dyDescent="0.25">
      <c r="A4" s="21" t="s">
        <v>119</v>
      </c>
      <c r="B4" s="16">
        <f>B17/B$3</f>
        <v>0.67349398573845864</v>
      </c>
      <c r="C4" s="16">
        <f t="shared" ref="C4:I4" si="1">C17/C$3</f>
        <v>0.65312197558908924</v>
      </c>
      <c r="D4" s="16">
        <f t="shared" si="1"/>
        <v>0.62835602954684722</v>
      </c>
      <c r="E4" s="16">
        <f t="shared" si="1"/>
        <v>0.62406864330494338</v>
      </c>
      <c r="F4" s="16">
        <f t="shared" si="1"/>
        <v>0.59961138717577811</v>
      </c>
      <c r="G4" s="16">
        <f t="shared" si="1"/>
        <v>0.60069912902376787</v>
      </c>
      <c r="H4" s="16">
        <f t="shared" si="1"/>
        <v>0.59142284734532968</v>
      </c>
      <c r="I4" s="16">
        <f t="shared" si="1"/>
        <v>0.57438009285489411</v>
      </c>
      <c r="J4" s="16">
        <f t="shared" ref="J4" si="2">J17/J$3</f>
        <v>0.57543356939268953</v>
      </c>
    </row>
    <row r="5" spans="1:60" x14ac:dyDescent="0.25">
      <c r="A5" s="42" t="s">
        <v>120</v>
      </c>
      <c r="B5" s="16">
        <f t="shared" ref="B5:J5" si="3">L17/B3</f>
        <v>8.5035249447675126E-2</v>
      </c>
      <c r="C5" s="16">
        <f t="shared" si="3"/>
        <v>9.0983016676993198E-2</v>
      </c>
      <c r="D5" s="16">
        <f t="shared" si="3"/>
        <v>9.8933973160109989E-2</v>
      </c>
      <c r="E5" s="16">
        <f t="shared" si="3"/>
        <v>0.10516992501255451</v>
      </c>
      <c r="F5" s="16">
        <f t="shared" si="3"/>
        <v>0.11241729369648525</v>
      </c>
      <c r="G5" s="16">
        <f t="shared" si="3"/>
        <v>0.10634016035576027</v>
      </c>
      <c r="H5" s="16">
        <f t="shared" si="3"/>
        <v>0.10755922241142507</v>
      </c>
      <c r="I5" s="16">
        <f t="shared" si="3"/>
        <v>0.10703578468727364</v>
      </c>
      <c r="J5" s="16">
        <f t="shared" si="3"/>
        <v>0.11040356192282558</v>
      </c>
    </row>
    <row r="6" spans="1:60" x14ac:dyDescent="0.25">
      <c r="A6" s="21" t="s">
        <v>121</v>
      </c>
      <c r="B6" s="16">
        <f t="shared" ref="B6:J6" si="4">V17/B3</f>
        <v>4.8465244515125433E-2</v>
      </c>
      <c r="C6" s="16">
        <f t="shared" si="4"/>
        <v>4.6999255992494111E-2</v>
      </c>
      <c r="D6" s="16">
        <f t="shared" si="4"/>
        <v>4.5217075815681393E-2</v>
      </c>
      <c r="E6" s="16">
        <f t="shared" si="4"/>
        <v>4.4908551572043466E-2</v>
      </c>
      <c r="F6" s="16">
        <f t="shared" si="4"/>
        <v>4.3148585004310305E-2</v>
      </c>
      <c r="G6" s="16">
        <f t="shared" si="4"/>
        <v>4.3226859904678352E-2</v>
      </c>
      <c r="H6" s="16">
        <f t="shared" si="4"/>
        <v>4.2559330172777715E-2</v>
      </c>
      <c r="I6" s="16">
        <f t="shared" si="4"/>
        <v>4.1332917938844312E-2</v>
      </c>
      <c r="J6" s="16">
        <f t="shared" si="4"/>
        <v>4.1408727076084381E-2</v>
      </c>
    </row>
    <row r="7" spans="1:60" x14ac:dyDescent="0.25">
      <c r="A7" s="42" t="s">
        <v>122</v>
      </c>
      <c r="B7" s="16">
        <f t="shared" ref="B7:J7" si="5">AF17/B3</f>
        <v>3.2617895128796044E-3</v>
      </c>
      <c r="C7" s="16">
        <f t="shared" si="5"/>
        <v>3.4899344868715518E-3</v>
      </c>
      <c r="D7" s="16">
        <f t="shared" si="5"/>
        <v>3.794917968926846E-3</v>
      </c>
      <c r="E7" s="16">
        <f t="shared" si="5"/>
        <v>4.0341171538206561E-3</v>
      </c>
      <c r="F7" s="16">
        <f t="shared" si="5"/>
        <v>4.3121123537261186E-3</v>
      </c>
      <c r="G7" s="16">
        <f t="shared" si="5"/>
        <v>4.0790051431528716E-3</v>
      </c>
      <c r="H7" s="16">
        <f t="shared" si="5"/>
        <v>4.1257660317789904E-3</v>
      </c>
      <c r="I7" s="16">
        <f t="shared" si="5"/>
        <v>4.1056879619153471E-3</v>
      </c>
      <c r="J7" s="16">
        <f t="shared" si="5"/>
        <v>3.7669756632099714E-3</v>
      </c>
    </row>
    <row r="8" spans="1:60" x14ac:dyDescent="0.25">
      <c r="A8" s="21" t="s">
        <v>2</v>
      </c>
      <c r="B8" s="16">
        <f t="shared" ref="B8:J8" si="6">AP17/B3</f>
        <v>0.11629666611644407</v>
      </c>
      <c r="C8" s="16">
        <f t="shared" si="6"/>
        <v>0.12078253795379366</v>
      </c>
      <c r="D8" s="16">
        <f t="shared" si="6"/>
        <v>0.12691263860194069</v>
      </c>
      <c r="E8" s="16">
        <f t="shared" si="6"/>
        <v>0.13253889324563861</v>
      </c>
      <c r="F8" s="16">
        <f t="shared" si="6"/>
        <v>0.13802473244146099</v>
      </c>
      <c r="G8" s="16">
        <f t="shared" si="6"/>
        <v>0.13237467418291454</v>
      </c>
      <c r="H8" s="16">
        <f t="shared" si="6"/>
        <v>0.13301831434581504</v>
      </c>
      <c r="I8" s="16">
        <f t="shared" si="6"/>
        <v>0.13160513024945875</v>
      </c>
      <c r="J8" s="16">
        <f t="shared" si="6"/>
        <v>0.13482578558888211</v>
      </c>
    </row>
    <row r="9" spans="1:60" x14ac:dyDescent="0.25">
      <c r="A9" s="21" t="s">
        <v>21</v>
      </c>
      <c r="B9" s="16">
        <f t="shared" ref="B9:J9" si="7">AZ17/B3</f>
        <v>7.3447064669417098E-2</v>
      </c>
      <c r="C9" s="16">
        <f t="shared" si="7"/>
        <v>8.4623279300758233E-2</v>
      </c>
      <c r="D9" s="16">
        <f t="shared" si="7"/>
        <v>9.6785364906494073E-2</v>
      </c>
      <c r="E9" s="16">
        <f t="shared" si="7"/>
        <v>8.9279869710999285E-2</v>
      </c>
      <c r="F9" s="16">
        <f t="shared" si="7"/>
        <v>0.10248588932823915</v>
      </c>
      <c r="G9" s="16">
        <f t="shared" si="7"/>
        <v>0.11328017138972604</v>
      </c>
      <c r="H9" s="16">
        <f t="shared" si="7"/>
        <v>0.12131451969287356</v>
      </c>
      <c r="I9" s="16">
        <f t="shared" si="7"/>
        <v>0.14154038630761365</v>
      </c>
      <c r="J9" s="16">
        <f t="shared" si="7"/>
        <v>0.13416138035630831</v>
      </c>
    </row>
    <row r="10" spans="1:60" x14ac:dyDescent="0.25">
      <c r="A10" s="21" t="s">
        <v>90</v>
      </c>
      <c r="B10" s="16">
        <f t="shared" ref="B10:I10" si="8">SUM(B4:B9)</f>
        <v>1</v>
      </c>
      <c r="C10" s="16">
        <f t="shared" si="8"/>
        <v>0.99999999999999989</v>
      </c>
      <c r="D10" s="16">
        <f t="shared" si="8"/>
        <v>1.0000000000000002</v>
      </c>
      <c r="E10" s="16">
        <f t="shared" si="8"/>
        <v>0.99999999999999989</v>
      </c>
      <c r="F10" s="16">
        <f t="shared" si="8"/>
        <v>0.99999999999999978</v>
      </c>
      <c r="G10" s="16">
        <f t="shared" si="8"/>
        <v>0.99999999999999978</v>
      </c>
      <c r="H10" s="16">
        <f t="shared" si="8"/>
        <v>1</v>
      </c>
      <c r="I10" s="16">
        <f t="shared" si="8"/>
        <v>0.99999999999999978</v>
      </c>
      <c r="J10" s="16">
        <f t="shared" ref="J10" si="9">SUM(J4:J9)</f>
        <v>0.99999999999999989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data'!B116</f>
        <v>46756.092287101921</v>
      </c>
      <c r="C12" s="1">
        <f>'DNSP stacked data'!C116</f>
        <v>51252.352222211397</v>
      </c>
      <c r="D12" s="1">
        <f>'DNSP stacked data'!D116</f>
        <v>43220.358648427165</v>
      </c>
      <c r="E12" s="1">
        <f>'DNSP stacked data'!E116</f>
        <v>48349.725749866964</v>
      </c>
      <c r="F12" s="1">
        <f>'DNSP stacked data'!F116</f>
        <v>58605.575110382997</v>
      </c>
      <c r="G12" s="1">
        <f>'DNSP stacked data'!G116</f>
        <v>59886.898408099434</v>
      </c>
      <c r="H12" s="1">
        <f>'DNSP stacked data'!H116</f>
        <v>70098.067766092558</v>
      </c>
      <c r="I12" s="1">
        <f>'DNSP stacked data'!I116</f>
        <v>69150.303926688226</v>
      </c>
      <c r="J12" s="1">
        <f>'DNSP stacked data'!J116</f>
        <v>69918.55661300612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2014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  <c r="BH16" s="47"/>
    </row>
    <row r="17" spans="1:60" x14ac:dyDescent="0.25">
      <c r="A17" s="21" t="s">
        <v>68</v>
      </c>
      <c r="B17" s="1">
        <f>'DNSP stacked data'!B108</f>
        <v>309872.09080498107</v>
      </c>
      <c r="C17" s="1">
        <f>'DNSP stacked data'!C108</f>
        <v>323729.22640283435</v>
      </c>
      <c r="D17" s="1">
        <f>'DNSP stacked data'!D108</f>
        <v>338032.74574614794</v>
      </c>
      <c r="E17" s="1">
        <f>'DNSP stacked data'!E108</f>
        <v>342928.17401237774</v>
      </c>
      <c r="F17" s="1">
        <f>'DNSP stacked data'!F108</f>
        <v>364639.15912420215</v>
      </c>
      <c r="G17" s="1">
        <f>'DNSP stacked data'!G108</f>
        <v>376549.83420864004</v>
      </c>
      <c r="H17" s="1">
        <f>'DNSP stacked data'!H108</f>
        <v>427090.73609490506</v>
      </c>
      <c r="I17" s="1">
        <f>'DNSP stacked data'!I108</f>
        <v>464678.48029013752</v>
      </c>
      <c r="J17" s="1">
        <f>'DNSP stacked data'!J108</f>
        <v>507389.52811931627</v>
      </c>
      <c r="K17" s="46"/>
      <c r="L17" s="1">
        <f>'DNSP stacked data'!L108</f>
        <v>39124.403627127343</v>
      </c>
      <c r="M17" s="1">
        <f>'DNSP stacked data'!M108</f>
        <v>45097.030425401026</v>
      </c>
      <c r="N17" s="1">
        <f>'DNSP stacked data'!N108</f>
        <v>53222.888016218749</v>
      </c>
      <c r="O17" s="1">
        <f>'DNSP stacked data'!O108</f>
        <v>57791.287436870851</v>
      </c>
      <c r="P17" s="1">
        <f>'DNSP stacked data'!P108</f>
        <v>68363.857527088592</v>
      </c>
      <c r="Q17" s="1">
        <f>'DNSP stacked data'!Q108</f>
        <v>66659.610139200595</v>
      </c>
      <c r="R17" s="1">
        <f>'DNSP stacked data'!R108</f>
        <v>77672.933468308125</v>
      </c>
      <c r="S17" s="1">
        <f>'DNSP stacked data'!S108</f>
        <v>86592.878799004306</v>
      </c>
      <c r="T17" s="1">
        <f>'DNSP stacked data'!T108</f>
        <v>97348.528424983888</v>
      </c>
      <c r="V17" s="1">
        <f>'DNSP stacked data'!V108</f>
        <v>22298.679672409999</v>
      </c>
      <c r="W17" s="1">
        <f>'DNSP stacked data'!W108</f>
        <v>23295.851851004645</v>
      </c>
      <c r="X17" s="1">
        <f>'DNSP stacked data'!X108</f>
        <v>24325.146213062573</v>
      </c>
      <c r="Y17" s="1">
        <f>'DNSP stacked data'!Y108</f>
        <v>24677.425718081373</v>
      </c>
      <c r="Z17" s="1">
        <f>'DNSP stacked data'!Z108</f>
        <v>26239.768106269286</v>
      </c>
      <c r="AA17" s="1">
        <f>'DNSP stacked data'!AA108</f>
        <v>27096.871202259907</v>
      </c>
      <c r="AB17" s="1">
        <f>'DNSP stacked data'!AB108</f>
        <v>30733.840826045107</v>
      </c>
      <c r="AC17" s="1">
        <f>'DNSP stacked data'!AC108</f>
        <v>33438.689349965491</v>
      </c>
      <c r="AD17" s="1">
        <f>'DNSP stacked data'!AD108</f>
        <v>36512.215499228274</v>
      </c>
      <c r="AF17" s="1">
        <f>'DNSP stacked data'!AG108</f>
        <v>1500.7372857435857</v>
      </c>
      <c r="AG17" s="1">
        <f>'DNSP stacked data'!AH108</f>
        <v>1729.8358252491389</v>
      </c>
      <c r="AH17" s="1">
        <f>'DNSP stacked data'!AI108</f>
        <v>2041.5281792439566</v>
      </c>
      <c r="AI17" s="1">
        <f>'DNSP stacked data'!AJ108</f>
        <v>2216.7632425584643</v>
      </c>
      <c r="AJ17" s="1">
        <f>'DNSP stacked data'!AK108</f>
        <v>2622.306807943979</v>
      </c>
      <c r="AK17" s="1">
        <f>'DNSP stacked data'!AL108</f>
        <v>2556.9351380391813</v>
      </c>
      <c r="AL17" s="1">
        <f>'DNSP stacked data'!AM108</f>
        <v>2979.3851545930797</v>
      </c>
      <c r="AM17" s="1">
        <f>'DNSP stacked data'!AN108</f>
        <v>3321.5371953538615</v>
      </c>
      <c r="AN17" s="1">
        <f>'DNSP stacked data'!AO108</f>
        <v>3321.5371953538615</v>
      </c>
      <c r="AO17" s="46"/>
      <c r="AP17" s="1">
        <f>'DNSP stacked data'!AR108</f>
        <v>53507.665764287594</v>
      </c>
      <c r="AQ17" s="1">
        <f>'DNSP stacked data'!AS108</f>
        <v>59867.588346702396</v>
      </c>
      <c r="AR17" s="1">
        <f>'DNSP stacked data'!AT108</f>
        <v>68274.394895902107</v>
      </c>
      <c r="AS17" s="1">
        <f>'DNSP stacked data'!AU108</f>
        <v>72830.643125485629</v>
      </c>
      <c r="AT17" s="1">
        <f>'DNSP stacked data'!AV108</f>
        <v>83936.401896655676</v>
      </c>
      <c r="AU17" s="1">
        <f>'DNSP stacked data'!AW108</f>
        <v>82979.413834021005</v>
      </c>
      <c r="AV17" s="1">
        <f>'DNSP stacked data'!AX108</f>
        <v>96057.989715919684</v>
      </c>
      <c r="AW17" s="1">
        <f>'DNSP stacked data'!AY108</f>
        <v>106469.69260153915</v>
      </c>
      <c r="AX17" s="1">
        <f>'DNSP stacked data'!AZ108</f>
        <v>118882.86566329074</v>
      </c>
      <c r="AY17" s="46"/>
      <c r="AZ17" s="1">
        <f>'DNSP stacked data'!BC108</f>
        <v>33792.722688750371</v>
      </c>
      <c r="BA17" s="1">
        <f>'DNSP stacked data'!BD108</f>
        <v>41944.735849679928</v>
      </c>
      <c r="BB17" s="1">
        <f>'DNSP stacked data'!BE108</f>
        <v>52067.014732045107</v>
      </c>
      <c r="BC17" s="1">
        <f>'DNSP stacked data'!BF108</f>
        <v>49059.639551695218</v>
      </c>
      <c r="BD17" s="1">
        <f>'DNSP stacked data'!BG108</f>
        <v>62324.314224189206</v>
      </c>
      <c r="BE17" s="1">
        <f>'DNSP stacked data'!BH108</f>
        <v>71009.974369781237</v>
      </c>
      <c r="BF17" s="1">
        <f>'DNSP stacked data'!BI108</f>
        <v>87606.198758121711</v>
      </c>
      <c r="BG17" s="1">
        <f>'DNSP stacked data'!BJ108</f>
        <v>114507.40098284812</v>
      </c>
      <c r="BH17" s="1">
        <f>'DNSP stacked data'!BK108</f>
        <v>118297.0252198988</v>
      </c>
    </row>
    <row r="18" spans="1:60" x14ac:dyDescent="0.25">
      <c r="A18" s="21" t="s">
        <v>69</v>
      </c>
      <c r="B18" s="1">
        <f>'DNSP stacked data'!B109</f>
        <v>9377.1471770420667</v>
      </c>
      <c r="C18" s="1">
        <f>'DNSP stacked data'!C109</f>
        <v>12750.350038562839</v>
      </c>
      <c r="D18" s="1">
        <f>'DNSP stacked data'!D109</f>
        <v>6296.049856543571</v>
      </c>
      <c r="E18" s="1">
        <f>'DNSP stacked data'!E109</f>
        <v>17081.542085105812</v>
      </c>
      <c r="F18" s="1">
        <f>'DNSP stacked data'!F109</f>
        <v>4599.0524574223227</v>
      </c>
      <c r="G18" s="1">
        <f>'DNSP stacked data'!G109</f>
        <v>10961.656867112972</v>
      </c>
      <c r="H18" s="1">
        <f>'DNSP stacked data'!H109</f>
        <v>15624.637094225594</v>
      </c>
      <c r="I18" s="1">
        <f>'DNSP stacked data'!I109</f>
        <v>9648.0923432397612</v>
      </c>
      <c r="J18" s="1">
        <f>'DNSP stacked data'!J109</f>
        <v>10965.196089022535</v>
      </c>
      <c r="K18" s="46"/>
      <c r="L18" s="1">
        <f>'DNSP stacked data'!L109</f>
        <v>1183.9571936682278</v>
      </c>
      <c r="M18" s="1">
        <f>'DNSP stacked data'!M109</f>
        <v>1776.1847764343438</v>
      </c>
      <c r="N18" s="1">
        <f>'DNSP stacked data'!N109</f>
        <v>991.30619940292331</v>
      </c>
      <c r="O18" s="1">
        <f>'DNSP stacked data'!O109</f>
        <v>2878.6328546738932</v>
      </c>
      <c r="P18" s="1">
        <f>'DNSP stacked data'!P109</f>
        <v>862.24685169300051</v>
      </c>
      <c r="Q18" s="1">
        <f>'DNSP stacked data'!Q109</f>
        <v>2029.0443490995265</v>
      </c>
      <c r="R18" s="1">
        <f>'DNSP stacked data'!R109</f>
        <v>2949.6788635135149</v>
      </c>
      <c r="S18" s="1">
        <f>'DNSP stacked data'!S109</f>
        <v>1858.1129917676024</v>
      </c>
      <c r="T18" s="1">
        <f>'DNSP stacked data'!T109</f>
        <v>2103.7992390467984</v>
      </c>
      <c r="V18" s="1">
        <f>'DNSP stacked data'!V109</f>
        <v>674.78810563001377</v>
      </c>
      <c r="W18" s="1">
        <f>'DNSP stacked data'!W109</f>
        <v>917.52687530658704</v>
      </c>
      <c r="X18" s="1">
        <f>'DNSP stacked data'!X109</f>
        <v>453.06951841927958</v>
      </c>
      <c r="Y18" s="1">
        <f>'DNSP stacked data'!Y109</f>
        <v>1229.2034247972429</v>
      </c>
      <c r="Z18" s="1">
        <f>'DNSP stacked data'!Z109</f>
        <v>330.95203016915883</v>
      </c>
      <c r="AA18" s="1">
        <f>'DNSP stacked data'!AA109</f>
        <v>788.81087523451265</v>
      </c>
      <c r="AB18" s="1">
        <f>'DNSP stacked data'!AB109</f>
        <v>1124.363206304577</v>
      </c>
      <c r="AC18" s="1">
        <f>'DNSP stacked data'!AC109</f>
        <v>694.28556812860529</v>
      </c>
      <c r="AD18" s="1">
        <f>'DNSP stacked data'!AD109</f>
        <v>789.06556088705372</v>
      </c>
      <c r="AF18" s="1">
        <f>'DNSP stacked data'!AG109</f>
        <v>45.414333268719233</v>
      </c>
      <c r="AG18" s="1">
        <f>'DNSP stacked data'!AH109</f>
        <v>68.131050527168682</v>
      </c>
      <c r="AH18" s="1">
        <f>'DNSP stacked data'!AI109</f>
        <v>38.024609632675045</v>
      </c>
      <c r="AI18" s="1">
        <f>'DNSP stacked data'!AJ109</f>
        <v>110.4188500391668</v>
      </c>
      <c r="AJ18" s="1">
        <f>'DNSP stacked data'!AK109</f>
        <v>33.074139920013813</v>
      </c>
      <c r="AK18" s="1">
        <f>'DNSP stacked data'!AL109</f>
        <v>77.830260063303697</v>
      </c>
      <c r="AL18" s="1">
        <f>'DNSP stacked data'!AM109</f>
        <v>113.1440390410245</v>
      </c>
      <c r="AM18" s="1">
        <f>'DNSP stacked data'!AN109</f>
        <v>71.273660154572681</v>
      </c>
      <c r="AN18" s="1">
        <f>'DNSP stacked data'!AO109</f>
        <v>71.273660154572681</v>
      </c>
      <c r="AO18" s="46"/>
      <c r="AP18" s="1">
        <f>'DNSP stacked data'!AR109</f>
        <v>1619.2140946551954</v>
      </c>
      <c r="AQ18" s="1">
        <f>'DNSP stacked data'!AS109</f>
        <v>2357.9357226004167</v>
      </c>
      <c r="AR18" s="1">
        <f>'DNSP stacked data'!AT109</f>
        <v>1271.6489736552157</v>
      </c>
      <c r="AS18" s="1">
        <f>'DNSP stacked data'!AU109</f>
        <v>3627.7558681673149</v>
      </c>
      <c r="AT18" s="1">
        <f>'DNSP stacked data'!AV109</f>
        <v>1058.6573212190699</v>
      </c>
      <c r="AU18" s="1">
        <f>'DNSP stacked data'!AW109</f>
        <v>2498.7616049655444</v>
      </c>
      <c r="AV18" s="1">
        <f>'DNSP stacked data'!AX109</f>
        <v>3615.7248427126283</v>
      </c>
      <c r="AW18" s="1">
        <f>'DNSP stacked data'!AY109</f>
        <v>2267.1667159681147</v>
      </c>
      <c r="AX18" s="1">
        <f>'DNSP stacked data'!AZ109</f>
        <v>2569.1778434109933</v>
      </c>
      <c r="AY18" s="46"/>
      <c r="AZ18" s="1">
        <f>'DNSP stacked data'!BC109</f>
        <v>1022.6133413377001</v>
      </c>
      <c r="BA18" s="1">
        <f>'DNSP stacked data'!BD109</f>
        <v>1652.0289820634866</v>
      </c>
      <c r="BB18" s="1">
        <f>'DNSP stacked data'!BE109</f>
        <v>969.77740990964412</v>
      </c>
      <c r="BC18" s="1">
        <f>'DNSP stacked data'!BF109</f>
        <v>2443.7020962067586</v>
      </c>
      <c r="BD18" s="1">
        <f>'DNSP stacked data'!BG109</f>
        <v>786.0724316564324</v>
      </c>
      <c r="BE18" s="1">
        <f>'DNSP stacked data'!BH109</f>
        <v>2151.8938570197497</v>
      </c>
      <c r="BF18" s="1">
        <f>'DNSP stacked data'!BI109</f>
        <v>3301.3106154672537</v>
      </c>
      <c r="BG18" s="1">
        <f>'DNSP stacked data'!BJ109</f>
        <v>2418.655222679155</v>
      </c>
      <c r="BH18" s="1">
        <f>'DNSP stacked data'!BK109</f>
        <v>2556.5172444378859</v>
      </c>
    </row>
    <row r="19" spans="1:60" x14ac:dyDescent="0.25">
      <c r="A19" s="21" t="s">
        <v>70</v>
      </c>
      <c r="B19" s="1">
        <f>'DNSP stacked data'!B110</f>
        <v>-14886.371539320877</v>
      </c>
      <c r="C19" s="1">
        <f>'DNSP stacked data'!C110</f>
        <v>-15724.275787200202</v>
      </c>
      <c r="D19" s="1">
        <f>'DNSP stacked data'!D110</f>
        <v>-16289.855979585071</v>
      </c>
      <c r="E19" s="1">
        <f>'DNSP stacked data'!E110</f>
        <v>-17426.263642108777</v>
      </c>
      <c r="F19" s="1">
        <f>'DNSP stacked data'!F110</f>
        <v>-17680.67079513285</v>
      </c>
      <c r="G19" s="1">
        <f>'DNSP stacked data'!G110</f>
        <v>-18605.340875545597</v>
      </c>
      <c r="H19" s="1">
        <f>'DNSP stacked data'!H110</f>
        <v>-20556.62332863859</v>
      </c>
      <c r="I19" s="1">
        <f>'DNSP stacked data'!I110</f>
        <v>-21805.306968027937</v>
      </c>
      <c r="J19" s="1">
        <f>'DNSP stacked data'!J110</f>
        <v>-23515.884634608869</v>
      </c>
      <c r="K19" s="46"/>
      <c r="L19" s="1">
        <f>'DNSP stacked data'!L110</f>
        <v>-1773.3806042016606</v>
      </c>
      <c r="M19" s="1">
        <f>'DNSP stacked data'!M110</f>
        <v>-1932.8104176726586</v>
      </c>
      <c r="N19" s="1">
        <f>'DNSP stacked data'!N110</f>
        <v>-2053.4583259829092</v>
      </c>
      <c r="O19" s="1">
        <f>'DNSP stacked data'!O110</f>
        <v>-2226.0833996541933</v>
      </c>
      <c r="P19" s="1">
        <f>'DNSP stacked data'!P110</f>
        <v>-2309.2206168163634</v>
      </c>
      <c r="Q19" s="1">
        <f>'DNSP stacked data'!Q110</f>
        <v>-2592.0078024771633</v>
      </c>
      <c r="R19" s="1">
        <f>'DNSP stacked data'!R110</f>
        <v>-2951.2091394155177</v>
      </c>
      <c r="S19" s="1">
        <f>'DNSP stacked data'!S110</f>
        <v>-3213.8396704600514</v>
      </c>
      <c r="T19" s="1">
        <f>'DNSP stacked data'!T110</f>
        <v>-3571.9154459551414</v>
      </c>
      <c r="V19" s="1">
        <f>'DNSP stacked data'!V110</f>
        <v>-1071.2369403048585</v>
      </c>
      <c r="W19" s="1">
        <f>'DNSP stacked data'!W110</f>
        <v>-1131.5332979764232</v>
      </c>
      <c r="X19" s="1">
        <f>'DNSP stacked data'!X110</f>
        <v>-1172.2329670117588</v>
      </c>
      <c r="Y19" s="1">
        <f>'DNSP stacked data'!Y110</f>
        <v>-1254.0099039990798</v>
      </c>
      <c r="Z19" s="1">
        <f>'DNSP stacked data'!Z110</f>
        <v>-1272.3172759115243</v>
      </c>
      <c r="AA19" s="1">
        <f>'DNSP stacked data'!AA110</f>
        <v>-1338.8573824187672</v>
      </c>
      <c r="AB19" s="1">
        <f>'DNSP stacked data'!AB110</f>
        <v>-1479.2734562216153</v>
      </c>
      <c r="AC19" s="1">
        <f>'DNSP stacked data'!AC110</f>
        <v>-1569.1298754124803</v>
      </c>
      <c r="AD19" s="1">
        <f>'DNSP stacked data'!AD110</f>
        <v>-1692.2246121562052</v>
      </c>
      <c r="AF19" s="1">
        <f>'DNSP stacked data'!AG110</f>
        <v>-68.023487844160357</v>
      </c>
      <c r="AG19" s="1">
        <f>'DNSP stacked data'!AH110</f>
        <v>-74.138910530608058</v>
      </c>
      <c r="AH19" s="1">
        <f>'DNSP stacked data'!AI110</f>
        <v>-78.766733517349408</v>
      </c>
      <c r="AI19" s="1">
        <f>'DNSP stacked data'!AJ110</f>
        <v>-85.388301145107533</v>
      </c>
      <c r="AJ19" s="1">
        <f>'DNSP stacked data'!AK110</f>
        <v>-88.577285770082668</v>
      </c>
      <c r="AK19" s="1">
        <f>'DNSP stacked data'!AL110</f>
        <v>-99.42446129501262</v>
      </c>
      <c r="AL19" s="1">
        <f>'DNSP stacked data'!AM110</f>
        <v>-113.20273749750444</v>
      </c>
      <c r="AM19" s="1">
        <f>'DNSP stacked data'!AN110</f>
        <v>-123.2767423071238</v>
      </c>
      <c r="AN19" s="1">
        <f>'DNSP stacked data'!AO110</f>
        <v>-123.2767423071238</v>
      </c>
      <c r="AO19" s="46"/>
      <c r="AP19" s="1">
        <f>'DNSP stacked data'!AR110</f>
        <v>-2470.7916494736614</v>
      </c>
      <c r="AQ19" s="1">
        <f>'DNSP stacked data'!AS110</f>
        <v>-2665.8640205992388</v>
      </c>
      <c r="AR19" s="1">
        <f>'DNSP stacked data'!AT110</f>
        <v>-2809.7806126155356</v>
      </c>
      <c r="AS19" s="1">
        <f>'DNSP stacked data'!AU110</f>
        <v>-3033.3880844884361</v>
      </c>
      <c r="AT19" s="1">
        <f>'DNSP stacked data'!AV110</f>
        <v>-3125.2425956505822</v>
      </c>
      <c r="AU19" s="1">
        <f>'DNSP stacked data'!AW110</f>
        <v>-3440.8883529021632</v>
      </c>
      <c r="AV19" s="1">
        <f>'DNSP stacked data'!AX110</f>
        <v>-3883.8244663149612</v>
      </c>
      <c r="AW19" s="1">
        <f>'DNSP stacked data'!AY110</f>
        <v>-4198.0537542303273</v>
      </c>
      <c r="AX19" s="1">
        <f>'DNSP stacked data'!AZ110</f>
        <v>-4626.9181137148753</v>
      </c>
      <c r="AY19" s="46"/>
      <c r="AZ19" s="1">
        <f>'DNSP stacked data'!BC110</f>
        <v>-8950.7941972975095</v>
      </c>
      <c r="BA19" s="1">
        <f>'DNSP stacked data'!BD110</f>
        <v>-10185.288125873385</v>
      </c>
      <c r="BB19" s="1">
        <f>'DNSP stacked data'!BE110</f>
        <v>-10548.915046359529</v>
      </c>
      <c r="BC19" s="1">
        <f>'DNSP stacked data'!BF110</f>
        <v>-10128.384129345262</v>
      </c>
      <c r="BD19" s="1">
        <f>'DNSP stacked data'!BG110</f>
        <v>-10950.049513693193</v>
      </c>
      <c r="BE19" s="1">
        <f>'DNSP stacked data'!BH110</f>
        <v>-10942.368191103655</v>
      </c>
      <c r="BF19" s="1">
        <f>'DNSP stacked data'!BI110</f>
        <v>-15491.119301151946</v>
      </c>
      <c r="BG19" s="1">
        <f>'DNSP stacked data'!BJ110</f>
        <v>-21655.854202718838</v>
      </c>
      <c r="BH19" s="1">
        <f>'DNSP stacked data'!BK110</f>
        <v>-24825.946361054241</v>
      </c>
    </row>
    <row r="20" spans="1:60" x14ac:dyDescent="0.25">
      <c r="A20" s="21" t="s">
        <v>71</v>
      </c>
      <c r="B20" s="1">
        <f>'DNSP stacked data'!B111</f>
        <v>-5509.2243622788073</v>
      </c>
      <c r="C20" s="1">
        <f>'DNSP stacked data'!C111</f>
        <v>-2973.9257486373626</v>
      </c>
      <c r="D20" s="1">
        <f>'DNSP stacked data'!D111</f>
        <v>-9993.8061230415005</v>
      </c>
      <c r="E20" s="1">
        <f>'DNSP stacked data'!E111</f>
        <v>-344.72155700296076</v>
      </c>
      <c r="F20" s="1">
        <f>'DNSP stacked data'!F111</f>
        <v>-13081.618337710528</v>
      </c>
      <c r="G20" s="1">
        <f>'DNSP stacked data'!G111</f>
        <v>-7643.684008432625</v>
      </c>
      <c r="H20" s="1">
        <f>'DNSP stacked data'!H111</f>
        <v>-4931.9862344129979</v>
      </c>
      <c r="I20" s="1">
        <f>'DNSP stacked data'!I111</f>
        <v>-12157.214624788176</v>
      </c>
      <c r="J20" s="1">
        <f>'DNSP stacked data'!J111</f>
        <v>-12550.688545586334</v>
      </c>
      <c r="K20" s="46"/>
      <c r="L20" s="1">
        <f>'DNSP stacked data'!L111</f>
        <v>-589.42341053343296</v>
      </c>
      <c r="M20" s="1">
        <f>'DNSP stacked data'!M111</f>
        <v>-156.62564123831467</v>
      </c>
      <c r="N20" s="1">
        <f>'DNSP stacked data'!N111</f>
        <v>-1062.1521265799859</v>
      </c>
      <c r="O20" s="1">
        <f>'DNSP stacked data'!O111</f>
        <v>652.54945501969962</v>
      </c>
      <c r="P20" s="1">
        <f>'DNSP stacked data'!P111</f>
        <v>-1446.9737651233631</v>
      </c>
      <c r="Q20" s="1">
        <f>'DNSP stacked data'!Q111</f>
        <v>-562.96345337763682</v>
      </c>
      <c r="R20" s="1">
        <f>'DNSP stacked data'!R111</f>
        <v>-1.5302759020026544</v>
      </c>
      <c r="S20" s="1">
        <f>'DNSP stacked data'!S111</f>
        <v>-1355.726678692449</v>
      </c>
      <c r="T20" s="1">
        <f>'DNSP stacked data'!T111</f>
        <v>-1468.116206908343</v>
      </c>
      <c r="V20" s="1">
        <f>'DNSP stacked data'!V111</f>
        <v>-396.4488346748447</v>
      </c>
      <c r="W20" s="1">
        <f>'DNSP stacked data'!W111</f>
        <v>-214.00642266983624</v>
      </c>
      <c r="X20" s="1">
        <f>'DNSP stacked data'!X111</f>
        <v>-719.16344859247943</v>
      </c>
      <c r="Y20" s="1">
        <f>'DNSP stacked data'!Y111</f>
        <v>-24.806479201836797</v>
      </c>
      <c r="Z20" s="1">
        <f>'DNSP stacked data'!Z111</f>
        <v>-941.3652457423658</v>
      </c>
      <c r="AA20" s="1">
        <f>'DNSP stacked data'!AA111</f>
        <v>-550.04650718425444</v>
      </c>
      <c r="AB20" s="1">
        <f>'DNSP stacked data'!AB111</f>
        <v>-354.91024991703847</v>
      </c>
      <c r="AC20" s="1">
        <f>'DNSP stacked data'!AC111</f>
        <v>-874.84430728387497</v>
      </c>
      <c r="AD20" s="1">
        <f>'DNSP stacked data'!AD111</f>
        <v>-903.15905126915152</v>
      </c>
      <c r="AF20" s="1">
        <f>'DNSP stacked data'!AG111</f>
        <v>-22.609154575441121</v>
      </c>
      <c r="AG20" s="1">
        <f>'DNSP stacked data'!AH111</f>
        <v>-6.0078600034393803</v>
      </c>
      <c r="AH20" s="1">
        <f>'DNSP stacked data'!AI111</f>
        <v>-40.742123884674356</v>
      </c>
      <c r="AI20" s="1">
        <f>'DNSP stacked data'!AJ111</f>
        <v>25.030548894059248</v>
      </c>
      <c r="AJ20" s="1">
        <f>'DNSP stacked data'!AK111</f>
        <v>-55.503145850068869</v>
      </c>
      <c r="AK20" s="1">
        <f>'DNSP stacked data'!AL111</f>
        <v>-21.594201231708922</v>
      </c>
      <c r="AL20" s="1">
        <f>'DNSP stacked data'!AM111</f>
        <v>-5.8698456479933346E-2</v>
      </c>
      <c r="AM20" s="1">
        <f>'DNSP stacked data'!AN111</f>
        <v>-52.003082152551123</v>
      </c>
      <c r="AN20" s="1">
        <f>'DNSP stacked data'!AO111</f>
        <v>-52.003082152551123</v>
      </c>
      <c r="AO20" s="46"/>
      <c r="AP20" s="1">
        <f>'DNSP stacked data'!AR111</f>
        <v>-851.57755481846607</v>
      </c>
      <c r="AQ20" s="1">
        <f>'DNSP stacked data'!AS111</f>
        <v>-307.92829799882259</v>
      </c>
      <c r="AR20" s="1">
        <f>'DNSP stacked data'!AT111</f>
        <v>-1538.1316389603198</v>
      </c>
      <c r="AS20" s="1">
        <f>'DNSP stacked data'!AU111</f>
        <v>594.3677836788786</v>
      </c>
      <c r="AT20" s="1">
        <f>'DNSP stacked data'!AV111</f>
        <v>-2066.5852744315125</v>
      </c>
      <c r="AU20" s="1">
        <f>'DNSP stacked data'!AW111</f>
        <v>-942.12674793661893</v>
      </c>
      <c r="AV20" s="1">
        <f>'DNSP stacked data'!AX111</f>
        <v>-268.09962360233328</v>
      </c>
      <c r="AW20" s="1">
        <f>'DNSP stacked data'!AY111</f>
        <v>-1930.8870382622124</v>
      </c>
      <c r="AX20" s="1">
        <f>'DNSP stacked data'!AZ111</f>
        <v>-2057.7402703038815</v>
      </c>
      <c r="AY20" s="46"/>
      <c r="AZ20" s="1">
        <f>'DNSP stacked data'!BC111</f>
        <v>-7928.1808559598103</v>
      </c>
      <c r="BA20" s="1">
        <f>'DNSP stacked data'!BD111</f>
        <v>-8533.2591438098989</v>
      </c>
      <c r="BB20" s="1">
        <f>'DNSP stacked data'!BE111</f>
        <v>-9579.1376364498847</v>
      </c>
      <c r="BC20" s="1">
        <f>'DNSP stacked data'!BF111</f>
        <v>-7684.6820331385034</v>
      </c>
      <c r="BD20" s="1">
        <f>'DNSP stacked data'!BG111</f>
        <v>-10163.977082036759</v>
      </c>
      <c r="BE20" s="1">
        <f>'DNSP stacked data'!BH111</f>
        <v>-8790.4743340839068</v>
      </c>
      <c r="BF20" s="1">
        <f>'DNSP stacked data'!BI111</f>
        <v>-12189.808685684695</v>
      </c>
      <c r="BG20" s="1">
        <f>'DNSP stacked data'!BJ111</f>
        <v>-19237.198980039684</v>
      </c>
      <c r="BH20" s="1">
        <f>'DNSP stacked data'!BK111</f>
        <v>-22269.429116616353</v>
      </c>
    </row>
    <row r="21" spans="1:60" x14ac:dyDescent="0.25">
      <c r="A21" s="21" t="s">
        <v>72</v>
      </c>
      <c r="B21" s="1">
        <f>'DNSP stacked data'!B112</f>
        <v>19366.359960132122</v>
      </c>
      <c r="C21" s="1">
        <f>'DNSP stacked data'!C112</f>
        <v>17277.4450919509</v>
      </c>
      <c r="D21" s="1">
        <f>'DNSP stacked data'!D112</f>
        <v>15004.684366630891</v>
      </c>
      <c r="E21" s="1">
        <f>'DNSP stacked data'!E112</f>
        <v>22055.706668827377</v>
      </c>
      <c r="F21" s="1">
        <f>'DNSP stacked data'!F112</f>
        <v>41562.316810532284</v>
      </c>
      <c r="G21" s="1">
        <f>'DNSP stacked data'!G112</f>
        <v>58184.585894697651</v>
      </c>
      <c r="H21" s="1">
        <f>'DNSP stacked data'!H112</f>
        <v>42519.730429645562</v>
      </c>
      <c r="I21" s="1">
        <f>'DNSP stacked data'!I112</f>
        <v>56298.392855310187</v>
      </c>
      <c r="J21" s="1">
        <f>'DNSP stacked data'!J112</f>
        <v>57805.179456218961</v>
      </c>
      <c r="K21" s="46"/>
      <c r="L21" s="1">
        <f>'DNSP stacked data'!L112</f>
        <v>6562.0502088071098</v>
      </c>
      <c r="M21" s="1">
        <f>'DNSP stacked data'!M112</f>
        <v>8282.4832320560436</v>
      </c>
      <c r="N21" s="1">
        <f>'DNSP stacked data'!N112</f>
        <v>5630.5515472320949</v>
      </c>
      <c r="O21" s="1">
        <f>'DNSP stacked data'!O112</f>
        <v>9920.0206351980378</v>
      </c>
      <c r="P21" s="1">
        <f>'DNSP stacked data'!P112</f>
        <v>5869.6858674343157</v>
      </c>
      <c r="Q21" s="1">
        <f>'DNSP stacked data'!Q112</f>
        <v>11576.286782485186</v>
      </c>
      <c r="R21" s="1">
        <f>'DNSP stacked data'!R112</f>
        <v>8921.4756065981746</v>
      </c>
      <c r="S21" s="1">
        <f>'DNSP stacked data'!S112</f>
        <v>12634.50055328784</v>
      </c>
      <c r="T21" s="1">
        <f>'DNSP stacked data'!T112</f>
        <v>14332.903923524489</v>
      </c>
      <c r="V21" s="1">
        <f>'DNSP stacked data'!V112</f>
        <v>1393.62101326949</v>
      </c>
      <c r="W21" s="1">
        <f>'DNSP stacked data'!W112</f>
        <v>1243.3007847277627</v>
      </c>
      <c r="X21" s="1">
        <f>'DNSP stacked data'!X112</f>
        <v>1079.7508397995489</v>
      </c>
      <c r="Y21" s="1">
        <f>'DNSP stacked data'!Y112</f>
        <v>1587.1488673897477</v>
      </c>
      <c r="Z21" s="1">
        <f>'DNSP stacked data'!Z112</f>
        <v>2990.8624122737006</v>
      </c>
      <c r="AA21" s="1">
        <f>'DNSP stacked data'!AA112</f>
        <v>4187.0161309694577</v>
      </c>
      <c r="AB21" s="1">
        <f>'DNSP stacked data'!AB112</f>
        <v>3059.7587738374332</v>
      </c>
      <c r="AC21" s="1">
        <f>'DNSP stacked data'!AC112</f>
        <v>4051.2839510355734</v>
      </c>
      <c r="AD21" s="1">
        <f>'DNSP stacked data'!AD112</f>
        <v>4159.7136959056597</v>
      </c>
      <c r="AF21" s="1">
        <f>'DNSP stacked data'!AG112</f>
        <v>251.70769408099426</v>
      </c>
      <c r="AG21" s="1">
        <f>'DNSP stacked data'!AH112</f>
        <v>317.70021399825714</v>
      </c>
      <c r="AH21" s="1">
        <f>'DNSP stacked data'!AI112</f>
        <v>215.97718719918205</v>
      </c>
      <c r="AI21" s="1">
        <f>'DNSP stacked data'!AJ112</f>
        <v>380.51301649145529</v>
      </c>
      <c r="AJ21" s="1">
        <f>'DNSP stacked data'!AK112</f>
        <v>225.14992230458279</v>
      </c>
      <c r="AK21" s="1">
        <f>'DNSP stacked data'!AL112</f>
        <v>444.04421778560794</v>
      </c>
      <c r="AL21" s="1">
        <f>'DNSP stacked data'!AM112</f>
        <v>342.21073921726145</v>
      </c>
      <c r="AM21" s="1">
        <f>'DNSP stacked data'!AN112</f>
        <v>484.63527387597435</v>
      </c>
      <c r="AN21" s="1">
        <f>'DNSP stacked data'!AO112</f>
        <v>484.63527387597435</v>
      </c>
      <c r="AO21" s="46"/>
      <c r="AP21" s="1">
        <f>'DNSP stacked data'!AR112</f>
        <v>7211.500137233269</v>
      </c>
      <c r="AQ21" s="1">
        <f>'DNSP stacked data'!AS112</f>
        <v>8714.7348471985279</v>
      </c>
      <c r="AR21" s="1">
        <f>'DNSP stacked data'!AT112</f>
        <v>6100.6220049960011</v>
      </c>
      <c r="AS21" s="1">
        <f>'DNSP stacked data'!AU112</f>
        <v>10511.390987491155</v>
      </c>
      <c r="AT21" s="1">
        <f>'DNSP stacked data'!AV112</f>
        <v>7761.1803203389391</v>
      </c>
      <c r="AU21" s="1">
        <f>'DNSP stacked data'!AW112</f>
        <v>14020.70262983529</v>
      </c>
      <c r="AV21" s="1">
        <f>'DNSP stacked data'!AX112</f>
        <v>10679.802509221801</v>
      </c>
      <c r="AW21" s="1">
        <f>'DNSP stacked data'!AY112</f>
        <v>14912.808105343674</v>
      </c>
      <c r="AX21" s="1">
        <f>'DNSP stacked data'!AZ112</f>
        <v>16589.760103541237</v>
      </c>
      <c r="AY21" s="46"/>
      <c r="AZ21" s="1">
        <f>'DNSP stacked data'!BC112</f>
        <v>16167.668156889365</v>
      </c>
      <c r="BA21" s="1">
        <f>'DNSP stacked data'!BD112</f>
        <v>18759.126636175086</v>
      </c>
      <c r="BB21" s="1">
        <f>'DNSP stacked data'!BE112</f>
        <v>6691.2207861000006</v>
      </c>
      <c r="BC21" s="1">
        <f>'DNSP stacked data'!BF112</f>
        <v>20963.627395632491</v>
      </c>
      <c r="BD21" s="1">
        <f>'DNSP stacked data'!BG112</f>
        <v>25130.121408673484</v>
      </c>
      <c r="BE21" s="1">
        <f>'DNSP stacked data'!BH112</f>
        <v>25839.883413688603</v>
      </c>
      <c r="BF21" s="1">
        <f>'DNSP stacked data'!BI112</f>
        <v>39159.701534430758</v>
      </c>
      <c r="BG21" s="1">
        <f>'DNSP stacked data'!BJ112</f>
        <v>23837.784741612464</v>
      </c>
      <c r="BH21" s="1">
        <f>'DNSP stacked data'!BK112</f>
        <v>21087.3333616292</v>
      </c>
    </row>
    <row r="22" spans="1:60" x14ac:dyDescent="0.25">
      <c r="A22" s="21" t="s">
        <v>73</v>
      </c>
      <c r="B22" s="1">
        <f>'DNSP stacked data'!B113</f>
        <v>0</v>
      </c>
      <c r="C22" s="1">
        <f>'DNSP stacked data'!C113</f>
        <v>0</v>
      </c>
      <c r="D22" s="1">
        <f>'DNSP stacked data'!D113</f>
        <v>-115.44997735959241</v>
      </c>
      <c r="E22" s="1">
        <f>'DNSP stacked data'!E113</f>
        <v>0</v>
      </c>
      <c r="F22" s="1">
        <f>'DNSP stacked data'!F113</f>
        <v>0</v>
      </c>
      <c r="G22" s="1">
        <f>'DNSP stacked data'!G113</f>
        <v>0</v>
      </c>
      <c r="H22" s="1">
        <f>'DNSP stacked data'!H113</f>
        <v>0</v>
      </c>
      <c r="I22" s="1">
        <f>'DNSP stacked data'!I113</f>
        <v>0</v>
      </c>
      <c r="J22" s="1">
        <f>'DNSP stacked data'!J113</f>
        <v>0</v>
      </c>
      <c r="K22" s="46"/>
      <c r="L22" s="1">
        <f>'DNSP stacked data'!L113</f>
        <v>0</v>
      </c>
      <c r="M22" s="1">
        <f>'DNSP stacked data'!M113</f>
        <v>0</v>
      </c>
      <c r="N22" s="1">
        <f>'DNSP stacked data'!N113</f>
        <v>0</v>
      </c>
      <c r="O22" s="1">
        <f>'DNSP stacked data'!O113</f>
        <v>0</v>
      </c>
      <c r="P22" s="1">
        <f>'DNSP stacked data'!P113</f>
        <v>0</v>
      </c>
      <c r="Q22" s="1">
        <f>'DNSP stacked data'!Q113</f>
        <v>0</v>
      </c>
      <c r="R22" s="1">
        <f>'DNSP stacked data'!R113</f>
        <v>0</v>
      </c>
      <c r="S22" s="1">
        <f>'DNSP stacked data'!S113</f>
        <v>0</v>
      </c>
      <c r="T22" s="1">
        <f>'DNSP stacked data'!T113</f>
        <v>0</v>
      </c>
      <c r="V22" s="1">
        <f>'DNSP stacked data'!V113</f>
        <v>0</v>
      </c>
      <c r="W22" s="1">
        <f>'DNSP stacked data'!W113</f>
        <v>0</v>
      </c>
      <c r="X22" s="1">
        <f>'DNSP stacked data'!X113</f>
        <v>-8.3078861882683501</v>
      </c>
      <c r="Y22" s="1">
        <f>'DNSP stacked data'!Y113</f>
        <v>0</v>
      </c>
      <c r="Z22" s="1">
        <f>'DNSP stacked data'!Z113</f>
        <v>0</v>
      </c>
      <c r="AA22" s="1">
        <f>'DNSP stacked data'!AA113</f>
        <v>0</v>
      </c>
      <c r="AB22" s="1">
        <f>'DNSP stacked data'!AB113</f>
        <v>0</v>
      </c>
      <c r="AC22" s="1">
        <f>'DNSP stacked data'!AC113</f>
        <v>0</v>
      </c>
      <c r="AD22" s="1">
        <f>'DNSP stacked data'!AD113</f>
        <v>0</v>
      </c>
      <c r="AF22" s="1">
        <f>'DNSP stacked data'!AG113</f>
        <v>0</v>
      </c>
      <c r="AG22" s="1">
        <f>'DNSP stacked data'!AH113</f>
        <v>0</v>
      </c>
      <c r="AH22" s="1">
        <f>'DNSP stacked data'!AI113</f>
        <v>0</v>
      </c>
      <c r="AI22" s="1">
        <f>'DNSP stacked data'!AJ113</f>
        <v>0</v>
      </c>
      <c r="AJ22" s="1">
        <f>'DNSP stacked data'!AK113</f>
        <v>0</v>
      </c>
      <c r="AK22" s="1">
        <f>'DNSP stacked data'!AL113</f>
        <v>0</v>
      </c>
      <c r="AL22" s="1">
        <f>'DNSP stacked data'!AM113</f>
        <v>0</v>
      </c>
      <c r="AM22" s="1">
        <f>'DNSP stacked data'!AN113</f>
        <v>0</v>
      </c>
      <c r="AN22" s="1">
        <f>'DNSP stacked data'!AO113</f>
        <v>0</v>
      </c>
      <c r="AO22" s="46"/>
      <c r="AP22" s="1">
        <f>'DNSP stacked data'!AR113</f>
        <v>0</v>
      </c>
      <c r="AQ22" s="1">
        <f>'DNSP stacked data'!AS113</f>
        <v>0</v>
      </c>
      <c r="AR22" s="1">
        <f>'DNSP stacked data'!AT113</f>
        <v>-6.2421364521392588</v>
      </c>
      <c r="AS22" s="1">
        <f>'DNSP stacked data'!AU113</f>
        <v>0</v>
      </c>
      <c r="AT22" s="1">
        <f>'DNSP stacked data'!AV113</f>
        <v>0</v>
      </c>
      <c r="AU22" s="1">
        <f>'DNSP stacked data'!AW113</f>
        <v>0</v>
      </c>
      <c r="AV22" s="1">
        <f>'DNSP stacked data'!AX113</f>
        <v>0</v>
      </c>
      <c r="AW22" s="1">
        <f>'DNSP stacked data'!AY113</f>
        <v>0</v>
      </c>
      <c r="AX22" s="1">
        <f>'DNSP stacked data'!AZ113</f>
        <v>0</v>
      </c>
      <c r="AY22" s="46"/>
      <c r="AZ22" s="1">
        <f>'DNSP stacked data'!BC113</f>
        <v>-87.474140000000006</v>
      </c>
      <c r="BA22" s="1">
        <f>'DNSP stacked data'!BD113</f>
        <v>-103.58861</v>
      </c>
      <c r="BB22" s="1">
        <f>'DNSP stacked data'!BE113</f>
        <v>-119.45833</v>
      </c>
      <c r="BC22" s="1">
        <f>'DNSP stacked data'!BF113</f>
        <v>-14.270690000000002</v>
      </c>
      <c r="BD22" s="1">
        <f>'DNSP stacked data'!BG113</f>
        <v>-96.989552203084358</v>
      </c>
      <c r="BE22" s="1">
        <f>'DNSP stacked data'!BH113</f>
        <v>-453.18469126422139</v>
      </c>
      <c r="BF22" s="1">
        <f>'DNSP stacked data'!BI113</f>
        <v>-68.690624019661897</v>
      </c>
      <c r="BG22" s="1">
        <f>'DNSP stacked data'!BJ113</f>
        <v>-283.01026473211721</v>
      </c>
      <c r="BH22" s="1">
        <f>'DNSP stacked data'!BK113</f>
        <v>-964.74009272381738</v>
      </c>
    </row>
    <row r="23" spans="1:60" x14ac:dyDescent="0.25">
      <c r="A23" s="21" t="s">
        <v>74</v>
      </c>
      <c r="B23" s="1">
        <f>'DNSP stacked data'!B114</f>
        <v>323729.22640283435</v>
      </c>
      <c r="C23" s="1">
        <f>'DNSP stacked data'!C114</f>
        <v>338032.74574614794</v>
      </c>
      <c r="D23" s="1">
        <f>'DNSP stacked data'!D114</f>
        <v>342928.17401237774</v>
      </c>
      <c r="E23" s="1">
        <f>'DNSP stacked data'!E114</f>
        <v>364639.15912420215</v>
      </c>
      <c r="F23" s="1">
        <f>'DNSP stacked data'!F114</f>
        <v>376549.83420864004</v>
      </c>
      <c r="G23" s="1">
        <f>'DNSP stacked data'!G114</f>
        <v>427090.73609490506</v>
      </c>
      <c r="H23" s="1">
        <f>'DNSP stacked data'!H114</f>
        <v>464678.48029013752</v>
      </c>
      <c r="I23" s="1">
        <f>'DNSP stacked data'!I114</f>
        <v>508819.65852065949</v>
      </c>
      <c r="J23" s="1">
        <f>'DNSP stacked data'!J114</f>
        <v>552644.01902994886</v>
      </c>
      <c r="K23" s="46"/>
      <c r="L23" s="1">
        <f>'DNSP stacked data'!L114</f>
        <v>45097.030425401026</v>
      </c>
      <c r="M23" s="1">
        <f>'DNSP stacked data'!M114</f>
        <v>53222.888016218749</v>
      </c>
      <c r="N23" s="1">
        <f>'DNSP stacked data'!N114</f>
        <v>57791.287436870851</v>
      </c>
      <c r="O23" s="1">
        <f>'DNSP stacked data'!O114</f>
        <v>68363.857527088592</v>
      </c>
      <c r="P23" s="1">
        <f>'DNSP stacked data'!P114</f>
        <v>66659.610139200595</v>
      </c>
      <c r="Q23" s="1">
        <f>'DNSP stacked data'!Q114</f>
        <v>77672.933468308125</v>
      </c>
      <c r="R23" s="1">
        <f>'DNSP stacked data'!R114</f>
        <v>86592.878799004306</v>
      </c>
      <c r="S23" s="1">
        <f>'DNSP stacked data'!S114</f>
        <v>97871.652673599718</v>
      </c>
      <c r="T23" s="1">
        <f>'DNSP stacked data'!T114</f>
        <v>110213.31614160004</v>
      </c>
      <c r="V23" s="1">
        <f>'DNSP stacked data'!V114</f>
        <v>23295.851851004645</v>
      </c>
      <c r="W23" s="1">
        <f>'DNSP stacked data'!W114</f>
        <v>24325.146213062573</v>
      </c>
      <c r="X23" s="1">
        <f>'DNSP stacked data'!X114</f>
        <v>24677.425718081373</v>
      </c>
      <c r="Y23" s="1">
        <f>'DNSP stacked data'!Y114</f>
        <v>26239.768106269286</v>
      </c>
      <c r="Z23" s="1">
        <f>'DNSP stacked data'!Z114</f>
        <v>27096.871202259907</v>
      </c>
      <c r="AA23" s="1">
        <f>'DNSP stacked data'!AA114</f>
        <v>30733.840826045107</v>
      </c>
      <c r="AB23" s="1">
        <f>'DNSP stacked data'!AB114</f>
        <v>33438.689349965491</v>
      </c>
      <c r="AC23" s="1">
        <f>'DNSP stacked data'!AC114</f>
        <v>36615.12899371719</v>
      </c>
      <c r="AD23" s="1">
        <f>'DNSP stacked data'!AD114</f>
        <v>39768.770143864778</v>
      </c>
      <c r="AF23" s="1">
        <f>'DNSP stacked data'!AG114</f>
        <v>1729.8358252491389</v>
      </c>
      <c r="AG23" s="1">
        <f>'DNSP stacked data'!AH114</f>
        <v>2041.5281792439566</v>
      </c>
      <c r="AH23" s="1">
        <f>'DNSP stacked data'!AI114</f>
        <v>2216.7632425584643</v>
      </c>
      <c r="AI23" s="1">
        <f>'DNSP stacked data'!AJ114</f>
        <v>2622.306807943979</v>
      </c>
      <c r="AJ23" s="1">
        <f>'DNSP stacked data'!AK114</f>
        <v>2556.9351380391813</v>
      </c>
      <c r="AK23" s="1">
        <f>'DNSP stacked data'!AL114</f>
        <v>2979.3851545930797</v>
      </c>
      <c r="AL23" s="1">
        <f>'DNSP stacked data'!AM114</f>
        <v>3321.5371953538615</v>
      </c>
      <c r="AM23" s="1">
        <f>'DNSP stacked data'!AN114</f>
        <v>3754.1693870772851</v>
      </c>
      <c r="AN23" s="1">
        <f>'DNSP stacked data'!AO114</f>
        <v>3754.1693870772851</v>
      </c>
      <c r="AO23" s="46"/>
      <c r="AP23" s="1">
        <f>'DNSP stacked data'!AR114</f>
        <v>59867.588346702396</v>
      </c>
      <c r="AQ23" s="1">
        <f>'DNSP stacked data'!AS114</f>
        <v>68274.394895902107</v>
      </c>
      <c r="AR23" s="1">
        <f>'DNSP stacked data'!AT114</f>
        <v>72830.643125485629</v>
      </c>
      <c r="AS23" s="1">
        <f>'DNSP stacked data'!AU114</f>
        <v>83936.401896655676</v>
      </c>
      <c r="AT23" s="1">
        <f>'DNSP stacked data'!AV114</f>
        <v>82979.413834021005</v>
      </c>
      <c r="AU23" s="1">
        <f>'DNSP stacked data'!AW114</f>
        <v>96057.989715919684</v>
      </c>
      <c r="AV23" s="1">
        <f>'DNSP stacked data'!AX114</f>
        <v>106469.69260153915</v>
      </c>
      <c r="AW23" s="1">
        <f>'DNSP stacked data'!AY114</f>
        <v>119451.61366862062</v>
      </c>
      <c r="AX23" s="1">
        <f>'DNSP stacked data'!AZ114</f>
        <v>133414.88549652809</v>
      </c>
      <c r="AY23" s="46"/>
      <c r="AZ23" s="1">
        <f>'DNSP stacked data'!BC114</f>
        <v>41944.735849679928</v>
      </c>
      <c r="BA23" s="1">
        <f>'DNSP stacked data'!BD114</f>
        <v>52067.014732045107</v>
      </c>
      <c r="BB23" s="1">
        <f>'DNSP stacked data'!BE114</f>
        <v>49059.639551695218</v>
      </c>
      <c r="BC23" s="1">
        <f>'DNSP stacked data'!BF114</f>
        <v>62324.314224189206</v>
      </c>
      <c r="BD23" s="1">
        <f>'DNSP stacked data'!BG114</f>
        <v>71009.974369781237</v>
      </c>
      <c r="BE23" s="1">
        <f>'DNSP stacked data'!BH114</f>
        <v>87606.198758121711</v>
      </c>
      <c r="BF23" s="1">
        <f>'DNSP stacked data'!BI114</f>
        <v>114507.40098284812</v>
      </c>
      <c r="BG23" s="1">
        <f>'DNSP stacked data'!BJ114</f>
        <v>118824.97647968878</v>
      </c>
      <c r="BH23" s="1">
        <f>'DNSP stacked data'!BK114</f>
        <v>116150.18937218784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  <c r="BH24" s="47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  <c r="BH25" s="47"/>
    </row>
    <row r="26" spans="1:60" x14ac:dyDescent="0.25">
      <c r="A26" s="24" t="s">
        <v>81</v>
      </c>
      <c r="B26" s="1">
        <f>B17</f>
        <v>309872.09080498107</v>
      </c>
      <c r="C26" s="1">
        <f t="shared" ref="C26:I26" si="10">C17</f>
        <v>323729.22640283435</v>
      </c>
      <c r="D26" s="1">
        <f t="shared" si="10"/>
        <v>338032.74574614794</v>
      </c>
      <c r="E26" s="1">
        <f t="shared" si="10"/>
        <v>342928.17401237774</v>
      </c>
      <c r="F26" s="1">
        <f t="shared" si="10"/>
        <v>364639.15912420215</v>
      </c>
      <c r="G26" s="1">
        <f t="shared" si="10"/>
        <v>376549.83420864004</v>
      </c>
      <c r="H26" s="1">
        <f t="shared" si="10"/>
        <v>427090.73609490506</v>
      </c>
      <c r="I26" s="1">
        <f t="shared" si="10"/>
        <v>464678.48029013752</v>
      </c>
      <c r="J26" s="1">
        <f t="shared" ref="J26" si="11">J17</f>
        <v>507389.52811931627</v>
      </c>
      <c r="L26" s="1">
        <f>L17</f>
        <v>39124.403627127343</v>
      </c>
      <c r="M26" s="1">
        <f t="shared" ref="M26:S26" si="12">M17</f>
        <v>45097.030425401026</v>
      </c>
      <c r="N26" s="1">
        <f t="shared" si="12"/>
        <v>53222.888016218749</v>
      </c>
      <c r="O26" s="1">
        <f t="shared" si="12"/>
        <v>57791.287436870851</v>
      </c>
      <c r="P26" s="1">
        <f t="shared" si="12"/>
        <v>68363.857527088592</v>
      </c>
      <c r="Q26" s="1">
        <f t="shared" si="12"/>
        <v>66659.610139200595</v>
      </c>
      <c r="R26" s="1">
        <f t="shared" si="12"/>
        <v>77672.933468308125</v>
      </c>
      <c r="S26" s="1">
        <f t="shared" si="12"/>
        <v>86592.878799004306</v>
      </c>
      <c r="T26" s="1">
        <f t="shared" ref="T26" si="13">T17</f>
        <v>97348.528424983888</v>
      </c>
      <c r="V26" s="1">
        <f>V17</f>
        <v>22298.679672409999</v>
      </c>
      <c r="W26" s="1">
        <f t="shared" ref="W26:AC26" si="14">W17</f>
        <v>23295.851851004645</v>
      </c>
      <c r="X26" s="1">
        <f t="shared" si="14"/>
        <v>24325.146213062573</v>
      </c>
      <c r="Y26" s="1">
        <f t="shared" si="14"/>
        <v>24677.425718081373</v>
      </c>
      <c r="Z26" s="1">
        <f t="shared" si="14"/>
        <v>26239.768106269286</v>
      </c>
      <c r="AA26" s="1">
        <f t="shared" si="14"/>
        <v>27096.871202259907</v>
      </c>
      <c r="AB26" s="1">
        <f t="shared" si="14"/>
        <v>30733.840826045107</v>
      </c>
      <c r="AC26" s="1">
        <f t="shared" si="14"/>
        <v>33438.689349965491</v>
      </c>
      <c r="AD26" s="1">
        <f t="shared" ref="AD26" si="15">AD17</f>
        <v>36512.215499228274</v>
      </c>
      <c r="AF26" s="1">
        <f>AF17</f>
        <v>1500.7372857435857</v>
      </c>
      <c r="AG26" s="1">
        <f t="shared" ref="AG26:AM26" si="16">AG17</f>
        <v>1729.8358252491389</v>
      </c>
      <c r="AH26" s="1">
        <f t="shared" si="16"/>
        <v>2041.5281792439566</v>
      </c>
      <c r="AI26" s="1">
        <f t="shared" si="16"/>
        <v>2216.7632425584643</v>
      </c>
      <c r="AJ26" s="1">
        <f t="shared" si="16"/>
        <v>2622.306807943979</v>
      </c>
      <c r="AK26" s="1">
        <f t="shared" si="16"/>
        <v>2556.9351380391813</v>
      </c>
      <c r="AL26" s="1">
        <f t="shared" si="16"/>
        <v>2979.3851545930797</v>
      </c>
      <c r="AM26" s="1">
        <f t="shared" si="16"/>
        <v>3321.5371953538615</v>
      </c>
      <c r="AN26" s="1">
        <f t="shared" ref="AN26" si="17">AN17</f>
        <v>3321.5371953538615</v>
      </c>
      <c r="AP26" s="1">
        <f>AP17</f>
        <v>53507.665764287594</v>
      </c>
      <c r="AQ26" s="1">
        <f t="shared" ref="AQ26:AW26" si="18">AQ17</f>
        <v>59867.588346702396</v>
      </c>
      <c r="AR26" s="1">
        <f t="shared" si="18"/>
        <v>68274.394895902107</v>
      </c>
      <c r="AS26" s="1">
        <f t="shared" si="18"/>
        <v>72830.643125485629</v>
      </c>
      <c r="AT26" s="1">
        <f t="shared" si="18"/>
        <v>83936.401896655676</v>
      </c>
      <c r="AU26" s="1">
        <f t="shared" si="18"/>
        <v>82979.413834021005</v>
      </c>
      <c r="AV26" s="1">
        <f t="shared" si="18"/>
        <v>96057.989715919684</v>
      </c>
      <c r="AW26" s="1">
        <f t="shared" si="18"/>
        <v>106469.69260153915</v>
      </c>
      <c r="AX26" s="1">
        <f t="shared" ref="AX26" si="19">AX17</f>
        <v>118882.86566329074</v>
      </c>
      <c r="AZ26" s="1">
        <f>AZ17</f>
        <v>33792.722688750371</v>
      </c>
      <c r="BA26" s="1">
        <f t="shared" ref="BA26:BG26" si="20">BA17</f>
        <v>41944.735849679928</v>
      </c>
      <c r="BB26" s="1">
        <f t="shared" si="20"/>
        <v>52067.014732045107</v>
      </c>
      <c r="BC26" s="1">
        <f t="shared" si="20"/>
        <v>49059.639551695218</v>
      </c>
      <c r="BD26" s="1">
        <f t="shared" si="20"/>
        <v>62324.314224189206</v>
      </c>
      <c r="BE26" s="1">
        <f t="shared" si="20"/>
        <v>71009.974369781237</v>
      </c>
      <c r="BF26" s="1">
        <f t="shared" si="20"/>
        <v>87606.198758121711</v>
      </c>
      <c r="BG26" s="1">
        <f t="shared" si="20"/>
        <v>114507.40098284812</v>
      </c>
      <c r="BH26" s="1">
        <f t="shared" ref="BH26" si="21">BH17</f>
        <v>118297.0252198988</v>
      </c>
    </row>
    <row r="27" spans="1:60" x14ac:dyDescent="0.25">
      <c r="A27" s="24" t="s">
        <v>82</v>
      </c>
      <c r="B27" s="1">
        <f>WACC!C44*B26</f>
        <v>123948.83632199244</v>
      </c>
      <c r="C27" s="1">
        <f>WACC!D44*C26</f>
        <v>129491.69056113374</v>
      </c>
      <c r="D27" s="1">
        <f>WACC!E44*D26</f>
        <v>135213.09829845917</v>
      </c>
      <c r="E27" s="1">
        <f>WACC!F44*E26</f>
        <v>137171.26960495111</v>
      </c>
      <c r="F27" s="1">
        <f>WACC!G44*F26</f>
        <v>145855.66364968088</v>
      </c>
      <c r="G27" s="1">
        <f>WACC!H44*G26</f>
        <v>150619.93368345601</v>
      </c>
      <c r="H27" s="1">
        <f>WACC!I44*H26</f>
        <v>170836.29443796203</v>
      </c>
      <c r="I27" s="1">
        <f>WACC!J44*I26</f>
        <v>185871.39211605501</v>
      </c>
      <c r="J27" s="1">
        <f>WACC!K44*J26</f>
        <v>202955.81124772652</v>
      </c>
      <c r="L27" s="1">
        <f>WACC!C44*L26</f>
        <v>15649.761450850938</v>
      </c>
      <c r="M27" s="1">
        <f>WACC!D44*M26</f>
        <v>18038.81217016041</v>
      </c>
      <c r="N27" s="1">
        <f>WACC!E44*N26</f>
        <v>21289.1552064875</v>
      </c>
      <c r="O27" s="1">
        <f>WACC!F44*O26</f>
        <v>23116.514974748341</v>
      </c>
      <c r="P27" s="1">
        <f>WACC!G44*P26</f>
        <v>27345.543010835438</v>
      </c>
      <c r="Q27" s="1">
        <f>WACC!H44*Q26</f>
        <v>26663.844055680238</v>
      </c>
      <c r="R27" s="1">
        <f>WACC!I44*R26</f>
        <v>31069.173387323252</v>
      </c>
      <c r="S27" s="1">
        <f>WACC!J44*S26</f>
        <v>34637.151519601721</v>
      </c>
      <c r="T27" s="1">
        <f>WACC!K44*T26</f>
        <v>38939.411369993555</v>
      </c>
      <c r="V27" s="1">
        <f>WACC!C44*V26</f>
        <v>8919.4718689639994</v>
      </c>
      <c r="W27" s="1">
        <f>WACC!D44*W26</f>
        <v>9318.3407404018581</v>
      </c>
      <c r="X27" s="1">
        <f>WACC!E44*X26</f>
        <v>9730.0584852250304</v>
      </c>
      <c r="Y27" s="1">
        <f>WACC!F44*Y26</f>
        <v>9870.9702872325506</v>
      </c>
      <c r="Z27" s="1">
        <f>WACC!G44*Z26</f>
        <v>10495.907242507716</v>
      </c>
      <c r="AA27" s="1">
        <f>WACC!H44*AA26</f>
        <v>10838.748480903963</v>
      </c>
      <c r="AB27" s="1">
        <f>WACC!I44*AB26</f>
        <v>12293.536330418043</v>
      </c>
      <c r="AC27" s="1">
        <f>WACC!J44*AC26</f>
        <v>13375.475739986197</v>
      </c>
      <c r="AD27" s="1">
        <f>WACC!K44*AD26</f>
        <v>14604.886199691311</v>
      </c>
      <c r="AF27" s="1">
        <f>WACC!C44*AF26</f>
        <v>600.29491429743427</v>
      </c>
      <c r="AG27" s="1">
        <f>WACC!D44*AG26</f>
        <v>691.93433009965565</v>
      </c>
      <c r="AH27" s="1">
        <f>WACC!E44*AH26</f>
        <v>816.61127169758265</v>
      </c>
      <c r="AI27" s="1">
        <f>WACC!F44*AI26</f>
        <v>886.70529702338581</v>
      </c>
      <c r="AJ27" s="1">
        <f>WACC!G44*AJ26</f>
        <v>1048.9227231775917</v>
      </c>
      <c r="AK27" s="1">
        <f>WACC!H44*AK26</f>
        <v>1022.7740552156725</v>
      </c>
      <c r="AL27" s="1">
        <f>WACC!I44*AL26</f>
        <v>1191.754061837232</v>
      </c>
      <c r="AM27" s="1">
        <f>WACC!J44*AM26</f>
        <v>1328.6148781415448</v>
      </c>
      <c r="AN27" s="1">
        <f>WACC!K44*AN26</f>
        <v>1328.6148781415448</v>
      </c>
      <c r="AP27" s="1">
        <f>WACC!C44*AP26</f>
        <v>21403.066305715038</v>
      </c>
      <c r="AQ27" s="1">
        <f>WACC!D44*AQ26</f>
        <v>23947.035338680958</v>
      </c>
      <c r="AR27" s="1">
        <f>WACC!E44*AR26</f>
        <v>27309.757958360846</v>
      </c>
      <c r="AS27" s="1">
        <f>WACC!F44*AS26</f>
        <v>29132.257250194252</v>
      </c>
      <c r="AT27" s="1">
        <f>WACC!G44*AT26</f>
        <v>33574.560758662272</v>
      </c>
      <c r="AU27" s="1">
        <f>WACC!H44*AU26</f>
        <v>33191.765533608406</v>
      </c>
      <c r="AV27" s="1">
        <f>WACC!I44*AV26</f>
        <v>38423.195886367874</v>
      </c>
      <c r="AW27" s="1">
        <f>WACC!J44*AW26</f>
        <v>42587.877040615662</v>
      </c>
      <c r="AX27" s="1">
        <f>WACC!K44*AX26</f>
        <v>47553.146265316296</v>
      </c>
      <c r="AZ27" s="1">
        <f>WACC!C44*AZ26</f>
        <v>13517.089075500149</v>
      </c>
      <c r="BA27" s="1">
        <f>WACC!D44*BA26</f>
        <v>16777.894339871971</v>
      </c>
      <c r="BB27" s="1">
        <f>WACC!E44*BB26</f>
        <v>20826.805892818044</v>
      </c>
      <c r="BC27" s="1">
        <f>WACC!F44*BC26</f>
        <v>19623.855820678087</v>
      </c>
      <c r="BD27" s="1">
        <f>WACC!G44*BD26</f>
        <v>24929.725689675684</v>
      </c>
      <c r="BE27" s="1">
        <f>WACC!H44*BE26</f>
        <v>28403.989747912496</v>
      </c>
      <c r="BF27" s="1">
        <f>WACC!I44*BF26</f>
        <v>35042.479503248687</v>
      </c>
      <c r="BG27" s="1">
        <f>WACC!J44*BG26</f>
        <v>45802.960393139248</v>
      </c>
      <c r="BH27" s="1">
        <f>WACC!K44*BH26</f>
        <v>47318.810087959522</v>
      </c>
    </row>
    <row r="28" spans="1:60" x14ac:dyDescent="0.25">
      <c r="A28" s="24" t="s">
        <v>83</v>
      </c>
      <c r="B28" s="1">
        <f>WACC!C45*B26</f>
        <v>185923.25448298865</v>
      </c>
      <c r="C28" s="1">
        <f>WACC!D45*C26</f>
        <v>194237.53584170059</v>
      </c>
      <c r="D28" s="1">
        <f>WACC!E45*D26</f>
        <v>202819.64744768877</v>
      </c>
      <c r="E28" s="1">
        <f>WACC!F45*E26</f>
        <v>205756.90440742663</v>
      </c>
      <c r="F28" s="1">
        <f>WACC!G45*F26</f>
        <v>218783.49547452127</v>
      </c>
      <c r="G28" s="1">
        <f>WACC!H45*G26</f>
        <v>225929.90052518403</v>
      </c>
      <c r="H28" s="1">
        <f>WACC!I45*H26</f>
        <v>256254.44165694303</v>
      </c>
      <c r="I28" s="1">
        <f>WACC!J45*I26</f>
        <v>278807.08817408251</v>
      </c>
      <c r="J28" s="1">
        <f>WACC!K45*J26</f>
        <v>304433.71687158977</v>
      </c>
      <c r="L28" s="1">
        <f>WACC!C45*L26</f>
        <v>23474.642176276404</v>
      </c>
      <c r="M28" s="1">
        <f>WACC!D45*M26</f>
        <v>27058.218255240616</v>
      </c>
      <c r="N28" s="1">
        <f>WACC!E45*N26</f>
        <v>31933.732809731249</v>
      </c>
      <c r="O28" s="1">
        <f>WACC!F45*O26</f>
        <v>34674.772462122506</v>
      </c>
      <c r="P28" s="1">
        <f>WACC!G45*P26</f>
        <v>41018.314516253151</v>
      </c>
      <c r="Q28" s="1">
        <f>WACC!H45*Q26</f>
        <v>39995.766083520357</v>
      </c>
      <c r="R28" s="1">
        <f>WACC!I45*R26</f>
        <v>46603.760080984874</v>
      </c>
      <c r="S28" s="1">
        <f>WACC!J45*S26</f>
        <v>51955.727279402585</v>
      </c>
      <c r="T28" s="1">
        <f>WACC!K45*T26</f>
        <v>58409.117054990333</v>
      </c>
      <c r="V28" s="1">
        <f>WACC!C45*V26</f>
        <v>13379.207803445999</v>
      </c>
      <c r="W28" s="1">
        <f>WACC!D45*W26</f>
        <v>13977.511110602787</v>
      </c>
      <c r="X28" s="1">
        <f>WACC!E45*X26</f>
        <v>14595.087727837543</v>
      </c>
      <c r="Y28" s="1">
        <f>WACC!F45*Y26</f>
        <v>14806.455430848822</v>
      </c>
      <c r="Z28" s="1">
        <f>WACC!G45*Z26</f>
        <v>15743.860863761571</v>
      </c>
      <c r="AA28" s="1">
        <f>WACC!H45*AA26</f>
        <v>16258.122721355943</v>
      </c>
      <c r="AB28" s="1">
        <f>WACC!I45*AB26</f>
        <v>18440.304495627064</v>
      </c>
      <c r="AC28" s="1">
        <f>WACC!J45*AC26</f>
        <v>20063.213609979295</v>
      </c>
      <c r="AD28" s="1">
        <f>WACC!K45*AD26</f>
        <v>21907.329299536963</v>
      </c>
      <c r="AF28" s="1">
        <f>WACC!C45*AF26</f>
        <v>900.44237144615147</v>
      </c>
      <c r="AG28" s="1">
        <f>WACC!D45*AG26</f>
        <v>1037.9014951494833</v>
      </c>
      <c r="AH28" s="1">
        <f>WACC!E45*AH26</f>
        <v>1224.916907546374</v>
      </c>
      <c r="AI28" s="1">
        <f>WACC!F45*AI26</f>
        <v>1330.0579455350785</v>
      </c>
      <c r="AJ28" s="1">
        <f>WACC!G45*AJ26</f>
        <v>1573.3840847663873</v>
      </c>
      <c r="AK28" s="1">
        <f>WACC!H45*AK26</f>
        <v>1534.1610828235087</v>
      </c>
      <c r="AL28" s="1">
        <f>WACC!I45*AL26</f>
        <v>1787.6310927558477</v>
      </c>
      <c r="AM28" s="1">
        <f>WACC!J45*AM26</f>
        <v>1992.9223172123168</v>
      </c>
      <c r="AN28" s="1">
        <f>WACC!K45*AN26</f>
        <v>1992.9223172123168</v>
      </c>
      <c r="AP28" s="1">
        <f>WACC!C45*AP26</f>
        <v>32104.599458572557</v>
      </c>
      <c r="AQ28" s="1">
        <f>WACC!D45*AQ26</f>
        <v>35920.553008021438</v>
      </c>
      <c r="AR28" s="1">
        <f>WACC!E45*AR26</f>
        <v>40964.636937541261</v>
      </c>
      <c r="AS28" s="1">
        <f>WACC!F45*AS26</f>
        <v>43698.385875291373</v>
      </c>
      <c r="AT28" s="1">
        <f>WACC!G45*AT26</f>
        <v>50361.841137993404</v>
      </c>
      <c r="AU28" s="1">
        <f>WACC!H45*AU26</f>
        <v>49787.648300412598</v>
      </c>
      <c r="AV28" s="1">
        <f>WACC!I45*AV26</f>
        <v>57634.793829551811</v>
      </c>
      <c r="AW28" s="1">
        <f>WACC!J45*AW26</f>
        <v>63881.815560923489</v>
      </c>
      <c r="AX28" s="1">
        <f>WACC!K45*AX26</f>
        <v>71329.719397974433</v>
      </c>
      <c r="AZ28" s="1">
        <f>WACC!C45*AZ26</f>
        <v>20275.633613250222</v>
      </c>
      <c r="BA28" s="1">
        <f>WACC!D45*BA26</f>
        <v>25166.841509807957</v>
      </c>
      <c r="BB28" s="1">
        <f>WACC!E45*BB26</f>
        <v>31240.208839227063</v>
      </c>
      <c r="BC28" s="1">
        <f>WACC!F45*BC26</f>
        <v>29435.783731017131</v>
      </c>
      <c r="BD28" s="1">
        <f>WACC!G45*BD26</f>
        <v>37394.588534513525</v>
      </c>
      <c r="BE28" s="1">
        <f>WACC!H45*BE26</f>
        <v>42605.984621868738</v>
      </c>
      <c r="BF28" s="1">
        <f>WACC!I45*BF26</f>
        <v>52563.719254873024</v>
      </c>
      <c r="BG28" s="1">
        <f>WACC!J45*BG26</f>
        <v>68704.440589708873</v>
      </c>
      <c r="BH28" s="1">
        <f>WACC!K45*BH26</f>
        <v>70978.215131939272</v>
      </c>
    </row>
    <row r="29" spans="1:60" x14ac:dyDescent="0.25">
      <c r="A29" s="24" t="s">
        <v>84</v>
      </c>
      <c r="B29" s="1">
        <f>(WACC!C33+WACC!C39*WACC!C46)*B27</f>
        <v>12260.71685272666</v>
      </c>
      <c r="C29" s="1">
        <f>(WACC!D33+WACC!D39*WACC!D46)*C27</f>
        <v>13132.457846256595</v>
      </c>
      <c r="D29" s="1">
        <f>(WACC!E33+WACC!E39*WACC!E46)*D27</f>
        <v>14251.65172400347</v>
      </c>
      <c r="E29" s="1">
        <f>(WACC!F33+WACC!F39*WACC!F46)*E27</f>
        <v>14222.018278652911</v>
      </c>
      <c r="F29" s="1">
        <f>(WACC!G33+WACC!G39*WACC!G46)*F27</f>
        <v>14053.168603952492</v>
      </c>
      <c r="G29" s="1">
        <f>(WACC!H33+WACC!H39*WACC!H46)*G27</f>
        <v>14969.098957062231</v>
      </c>
      <c r="H29" s="1">
        <f>(WACC!I33+WACC!I39*WACC!I46)*H27</f>
        <v>16178.736428511089</v>
      </c>
      <c r="I29" s="1">
        <f>(WACC!J33+WACC!J39*WACC!J46)*I27</f>
        <v>14850.827975286893</v>
      </c>
      <c r="J29" s="1">
        <f>(WACC!K33+WACC!K39*WACC!K46)*J27</f>
        <v>16811.951934674591</v>
      </c>
      <c r="L29" s="1">
        <f>(WACC!C33+WACC!C39*WACC!C46)*L27</f>
        <v>1548.036267667283</v>
      </c>
      <c r="M29" s="1">
        <f>(WACC!D33+WACC!D39*WACC!D46)*M27</f>
        <v>1829.4142226008942</v>
      </c>
      <c r="N29" s="1">
        <f>(WACC!E33+WACC!E39*WACC!E46)*N27</f>
        <v>2243.9070572245923</v>
      </c>
      <c r="O29" s="1">
        <f>(WACC!F33+WACC!F39*WACC!F46)*O27</f>
        <v>2396.7373011597329</v>
      </c>
      <c r="P29" s="1">
        <f>(WACC!G33+WACC!G39*WACC!G46)*P27</f>
        <v>2634.7384591173941</v>
      </c>
      <c r="Q29" s="1">
        <f>(WACC!H33+WACC!H39*WACC!H46)*Q27</f>
        <v>2649.939556366925</v>
      </c>
      <c r="R29" s="1">
        <f>(WACC!I33+WACC!I39*WACC!I46)*R27</f>
        <v>2942.348807897793</v>
      </c>
      <c r="S29" s="1">
        <f>(WACC!J33+WACC!J39*WACC!J46)*S27</f>
        <v>2767.4531993087744</v>
      </c>
      <c r="T29" s="1">
        <f>(WACC!K33+WACC!K39*WACC!K46)*T27</f>
        <v>3225.5667294877039</v>
      </c>
      <c r="V29" s="1">
        <f>(WACC!C33+WACC!C39*WACC!C46)*V27</f>
        <v>882.29242247290483</v>
      </c>
      <c r="W29" s="1">
        <f>(WACC!D33+WACC!D39*WACC!D46)*W27</f>
        <v>945.02370337508285</v>
      </c>
      <c r="X29" s="1">
        <f>(WACC!E33+WACC!E39*WACC!E46)*X27</f>
        <v>1025.5619206323011</v>
      </c>
      <c r="Y29" s="1">
        <f>(WACC!F33+WACC!F39*WACC!F46)*Y27</f>
        <v>1023.4294707438794</v>
      </c>
      <c r="Z29" s="1">
        <f>(WACC!G33+WACC!G39*WACC!G46)*Z27</f>
        <v>1011.2788933906423</v>
      </c>
      <c r="AA29" s="1">
        <f>(WACC!H33+WACC!H39*WACC!H46)*AA27</f>
        <v>1077.1900811106279</v>
      </c>
      <c r="AB29" s="1">
        <f>(WACC!I33+WACC!I39*WACC!I46)*AB27</f>
        <v>1164.2367022681226</v>
      </c>
      <c r="AC29" s="1">
        <f>(WACC!J33+WACC!J39*WACC!J46)*AC27</f>
        <v>1068.6791928589666</v>
      </c>
      <c r="AD29" s="1">
        <f>(WACC!K33+WACC!K39*WACC!K46)*AD27</f>
        <v>1209.8034704751676</v>
      </c>
      <c r="AF29" s="1">
        <f>(WACC!C33+WACC!C39*WACC!C46)*AF27</f>
        <v>59.379710134694946</v>
      </c>
      <c r="AG29" s="1">
        <f>(WACC!D33+WACC!D39*WACC!D46)*AG27</f>
        <v>70.172830264514886</v>
      </c>
      <c r="AH29" s="1">
        <f>(WACC!E33+WACC!E39*WACC!E46)*AH27</f>
        <v>86.071982556309351</v>
      </c>
      <c r="AI29" s="1">
        <f>(WACC!F33+WACC!F39*WACC!F46)*AI27</f>
        <v>91.934258379057638</v>
      </c>
      <c r="AJ29" s="1">
        <f>(WACC!G33+WACC!G39*WACC!G46)*AJ27</f>
        <v>101.06352754827655</v>
      </c>
      <c r="AK29" s="1">
        <f>(WACC!H33+WACC!H39*WACC!H46)*AK27</f>
        <v>101.6466125620189</v>
      </c>
      <c r="AL29" s="1">
        <f>(WACC!I33+WACC!I39*WACC!I46)*AL27</f>
        <v>112.8628721285796</v>
      </c>
      <c r="AM29" s="1">
        <f>(WACC!J33+WACC!J39*WACC!J46)*AM27</f>
        <v>106.15421112446992</v>
      </c>
      <c r="AN29" s="1">
        <f>(WACC!K33+WACC!K39*WACC!K46)*AN27</f>
        <v>110.05651591688239</v>
      </c>
      <c r="AP29" s="1">
        <f>(WACC!C33+WACC!C39*WACC!C46)*AP27</f>
        <v>2117.1391643629772</v>
      </c>
      <c r="AQ29" s="1">
        <f>(WACC!D33+WACC!D39*WACC!D46)*AQ27</f>
        <v>2428.5993237502398</v>
      </c>
      <c r="AR29" s="1">
        <f>(WACC!E33+WACC!E39*WACC!E46)*AR27</f>
        <v>2878.4870991586922</v>
      </c>
      <c r="AS29" s="1">
        <f>(WACC!F33+WACC!F39*WACC!F46)*AS27</f>
        <v>3020.4538917217023</v>
      </c>
      <c r="AT29" s="1">
        <f>(WACC!G33+WACC!G39*WACC!G46)*AT27</f>
        <v>3234.9032690179006</v>
      </c>
      <c r="AU29" s="1">
        <f>(WACC!H33+WACC!H39*WACC!H46)*AU27</f>
        <v>3298.7056273466246</v>
      </c>
      <c r="AV29" s="1">
        <f>(WACC!I33+WACC!I39*WACC!I46)*AV27</f>
        <v>3638.7979558544039</v>
      </c>
      <c r="AW29" s="1">
        <f>(WACC!J33+WACC!J39*WACC!J46)*AW27</f>
        <v>3402.7034960170345</v>
      </c>
      <c r="AX29" s="1">
        <f>(WACC!K33+WACC!K39*WACC!K46)*AX27</f>
        <v>3939.0900139303285</v>
      </c>
      <c r="AZ29" s="1">
        <f>(WACC!C33+WACC!C39*WACC!C46)*AZ27</f>
        <v>1337.0775131544058</v>
      </c>
      <c r="BA29" s="1">
        <f>(WACC!D33+WACC!D39*WACC!D46)*BA27</f>
        <v>1701.5376756031646</v>
      </c>
      <c r="BB29" s="1">
        <f>(WACC!E33+WACC!E39*WACC!E46)*BB27</f>
        <v>2195.1747858975605</v>
      </c>
      <c r="BC29" s="1">
        <f>(WACC!F33+WACC!F39*WACC!F46)*BC27</f>
        <v>2034.615827229024</v>
      </c>
      <c r="BD29" s="1">
        <f>(WACC!G33+WACC!G39*WACC!G46)*BD27</f>
        <v>2401.9748674878747</v>
      </c>
      <c r="BE29" s="1">
        <f>(WACC!H33+WACC!H39*WACC!H46)*BE27</f>
        <v>2822.8808957348851</v>
      </c>
      <c r="BF29" s="1">
        <f>(WACC!I33+WACC!I39*WACC!I46)*BF27</f>
        <v>3318.6334411534781</v>
      </c>
      <c r="BG29" s="1">
        <f>(WACC!J33+WACC!J39*WACC!J46)*BG27</f>
        <v>3659.5835314596279</v>
      </c>
      <c r="BH29" s="1">
        <f>(WACC!K33+WACC!K39*WACC!K46)*BH27</f>
        <v>3919.6786527770932</v>
      </c>
    </row>
    <row r="30" spans="1:60" x14ac:dyDescent="0.25">
      <c r="A30" s="24" t="s">
        <v>85</v>
      </c>
      <c r="B30" s="1">
        <f>WACC!C37*B28</f>
        <v>12465.455620571058</v>
      </c>
      <c r="C30" s="1">
        <f>WACC!D37*C28</f>
        <v>13141.610613086574</v>
      </c>
      <c r="D30" s="1">
        <f>WACC!E37*D28</f>
        <v>15357.471363709567</v>
      </c>
      <c r="E30" s="1">
        <f>WACC!F37*E28</f>
        <v>18282.795730545826</v>
      </c>
      <c r="F30" s="1">
        <f>WACC!G37*F28</f>
        <v>18908.431676489665</v>
      </c>
      <c r="G30" s="1">
        <f>WACC!H37*G28</f>
        <v>21304.300614877735</v>
      </c>
      <c r="H30" s="1">
        <f>WACC!I37*H28</f>
        <v>22419.792887028052</v>
      </c>
      <c r="I30" s="1">
        <f>WACC!J37*I28</f>
        <v>18775.910252156649</v>
      </c>
      <c r="J30" s="1">
        <f>WACC!K37*J28</f>
        <v>18434.882761243523</v>
      </c>
      <c r="L30" s="1">
        <f>WACC!C37*L28</f>
        <v>1573.8865537335623</v>
      </c>
      <c r="M30" s="1">
        <f>WACC!D37*M28</f>
        <v>1830.6892468203466</v>
      </c>
      <c r="N30" s="1">
        <f>WACC!E37*N28</f>
        <v>2418.0171562929559</v>
      </c>
      <c r="O30" s="1">
        <f>WACC!F37*O28</f>
        <v>3081.0717324597317</v>
      </c>
      <c r="P30" s="1">
        <f>WACC!G37*P28</f>
        <v>3545.0205959693135</v>
      </c>
      <c r="Q30" s="1">
        <f>WACC!H37*Q28</f>
        <v>3771.4433635607638</v>
      </c>
      <c r="R30" s="1">
        <f>WACC!I37*R28</f>
        <v>4077.3796622467917</v>
      </c>
      <c r="S30" s="1">
        <f>WACC!J37*S28</f>
        <v>3498.8926532401997</v>
      </c>
      <c r="T30" s="1">
        <f>WACC!K37*T28</f>
        <v>3536.944712174165</v>
      </c>
      <c r="V30" s="1">
        <f>WACC!C37*V28</f>
        <v>897.02561186348908</v>
      </c>
      <c r="W30" s="1">
        <f>WACC!D37*W28</f>
        <v>945.68234486527899</v>
      </c>
      <c r="X30" s="1">
        <f>WACC!E37*X28</f>
        <v>1105.1377154617385</v>
      </c>
      <c r="Y30" s="1">
        <f>WACC!F37*Y28</f>
        <v>1315.6467381508151</v>
      </c>
      <c r="Z30" s="1">
        <f>WACC!G37*Z28</f>
        <v>1360.6680742572894</v>
      </c>
      <c r="AA30" s="1">
        <f>WACC!H37*AA28</f>
        <v>1533.0769990346278</v>
      </c>
      <c r="AB30" s="1">
        <f>WACC!I37*AB28</f>
        <v>1613.3488453603534</v>
      </c>
      <c r="AC30" s="1">
        <f>WACC!J37*AC28</f>
        <v>1351.1317110977129</v>
      </c>
      <c r="AD30" s="1">
        <f>WACC!K37*AD28</f>
        <v>1326.5910602775546</v>
      </c>
      <c r="AF30" s="1">
        <f>WACC!C37*AF28</f>
        <v>60.371277661615792</v>
      </c>
      <c r="AG30" s="1">
        <f>WACC!D37*AG28</f>
        <v>70.221737754699134</v>
      </c>
      <c r="AH30" s="1">
        <f>WACC!E37*AH28</f>
        <v>92.750512917734014</v>
      </c>
      <c r="AI30" s="1">
        <f>WACC!F37*AI28</f>
        <v>118.18401816473663</v>
      </c>
      <c r="AJ30" s="1">
        <f>WACC!G37*AJ28</f>
        <v>135.98020912480604</v>
      </c>
      <c r="AK30" s="1">
        <f>WACC!H37*AK28</f>
        <v>144.66535338679137</v>
      </c>
      <c r="AL30" s="1">
        <f>WACC!I37*AL28</f>
        <v>156.40048460760738</v>
      </c>
      <c r="AM30" s="1">
        <f>WACC!J37*AM28</f>
        <v>134.21082947552168</v>
      </c>
      <c r="AN30" s="1">
        <f>WACC!K37*AN28</f>
        <v>120.68074997609899</v>
      </c>
      <c r="AP30" s="1">
        <f>WACC!C37*AP28</f>
        <v>2152.4927631022219</v>
      </c>
      <c r="AQ30" s="1">
        <f>WACC!D37*AQ28</f>
        <v>2430.2919546038061</v>
      </c>
      <c r="AR30" s="1">
        <f>WACC!E37*AR28</f>
        <v>3101.8357768090978</v>
      </c>
      <c r="AS30" s="1">
        <f>WACC!F37*AS28</f>
        <v>3882.8765674396709</v>
      </c>
      <c r="AT30" s="1">
        <f>WACC!G37*AT28</f>
        <v>4352.5377917315154</v>
      </c>
      <c r="AU30" s="1">
        <f>WACC!H37*AU28</f>
        <v>4694.7793268362157</v>
      </c>
      <c r="AV30" s="1">
        <f>WACC!I37*AV28</f>
        <v>5042.4887560582265</v>
      </c>
      <c r="AW30" s="1">
        <f>WACC!J37*AW28</f>
        <v>4302.0399645213238</v>
      </c>
      <c r="AX30" s="1">
        <f>WACC!K37*AX28</f>
        <v>4319.3475020005917</v>
      </c>
      <c r="AZ30" s="1">
        <f>WACC!C37*AZ28</f>
        <v>1359.4050496144621</v>
      </c>
      <c r="BA30" s="1">
        <f>WACC!D37*BA28</f>
        <v>1702.7235752861905</v>
      </c>
      <c r="BB30" s="1">
        <f>WACC!E37*BB28</f>
        <v>2365.5036318336884</v>
      </c>
      <c r="BC30" s="1">
        <f>WACC!F37*BC28</f>
        <v>2615.5546161263378</v>
      </c>
      <c r="BD30" s="1">
        <f>WACC!G37*BD28</f>
        <v>3231.8389503820499</v>
      </c>
      <c r="BE30" s="1">
        <f>WACC!H37*BE28</f>
        <v>4017.5767008580201</v>
      </c>
      <c r="BF30" s="1">
        <f>WACC!I37*BF28</f>
        <v>4598.8186251374273</v>
      </c>
      <c r="BG30" s="1">
        <f>WACC!J37*BG28</f>
        <v>4626.8135393729835</v>
      </c>
      <c r="BH30" s="1">
        <f>WACC!K37*BH28</f>
        <v>4298.0622777454591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B17*WACC!C51</f>
        <v>24726.17247329772</v>
      </c>
      <c r="C33" s="1">
        <f>C17*WACC!D51</f>
        <v>26274.068459343172</v>
      </c>
      <c r="D33" s="1">
        <f>D17*WACC!E51</f>
        <v>29609.123087713037</v>
      </c>
      <c r="E33" s="1">
        <f>E17*WACC!F51</f>
        <v>32504.814009198737</v>
      </c>
      <c r="F33" s="1">
        <f>F17*WACC!G51</f>
        <v>32961.600280442159</v>
      </c>
      <c r="G33" s="1">
        <f>G17*WACC!H51</f>
        <v>36273.399571939975</v>
      </c>
      <c r="H33" s="1">
        <f>H17*WACC!I51</f>
        <v>38598.529315539141</v>
      </c>
      <c r="I33" s="1">
        <f>I17*WACC!J51</f>
        <v>33626.738227443544</v>
      </c>
      <c r="J33" s="1">
        <f>J17*WACC!K51</f>
        <v>35246.834695918114</v>
      </c>
      <c r="L33" s="1">
        <f>L17*WACC!C51</f>
        <v>3121.9228214008458</v>
      </c>
      <c r="M33" s="1">
        <f>M17*WACC!D51</f>
        <v>3660.1034694212412</v>
      </c>
      <c r="N33" s="1">
        <f>N17*WACC!E51</f>
        <v>4661.9242135175482</v>
      </c>
      <c r="O33" s="1">
        <f>O17*WACC!F51</f>
        <v>5477.8090336194646</v>
      </c>
      <c r="P33" s="1">
        <f>P17*WACC!G51</f>
        <v>6179.7590550867071</v>
      </c>
      <c r="Q33" s="1">
        <f>Q17*WACC!H51</f>
        <v>6421.3829199276897</v>
      </c>
      <c r="R33" s="1">
        <f>R17*WACC!I51</f>
        <v>7019.7284701445842</v>
      </c>
      <c r="S33" s="1">
        <f>S17*WACC!J51</f>
        <v>6266.3458525489741</v>
      </c>
      <c r="T33" s="1">
        <f>T17*WACC!K51</f>
        <v>6762.511441661869</v>
      </c>
      <c r="V33" s="1">
        <f>V17*WACC!C51</f>
        <v>1779.318034336394</v>
      </c>
      <c r="W33" s="1">
        <f>W17*WACC!D51</f>
        <v>1890.706048240362</v>
      </c>
      <c r="X33" s="1">
        <f>X17*WACC!E51</f>
        <v>2130.6996360940393</v>
      </c>
      <c r="Y33" s="1">
        <f>Y17*WACC!F51</f>
        <v>2339.0762088946944</v>
      </c>
      <c r="Z33" s="1">
        <f>Z17*WACC!G51</f>
        <v>2371.9469676479316</v>
      </c>
      <c r="AA33" s="1">
        <f>AA17*WACC!H51</f>
        <v>2610.2670801452559</v>
      </c>
      <c r="AB33" s="1">
        <f>AB17*WACC!I51</f>
        <v>2777.585547628476</v>
      </c>
      <c r="AC33" s="1">
        <f>AC17*WACC!J51</f>
        <v>2419.8109039566793</v>
      </c>
      <c r="AD33" s="1">
        <f>AD17*WACC!K51</f>
        <v>2536.3945307527219</v>
      </c>
      <c r="AF33" s="1">
        <f>AF17*WACC!C51</f>
        <v>119.75098779631074</v>
      </c>
      <c r="AG33" s="1">
        <f>AG17*WACC!D51</f>
        <v>140.39456801921403</v>
      </c>
      <c r="AH33" s="1">
        <f>AH17*WACC!E51</f>
        <v>178.82249547404336</v>
      </c>
      <c r="AI33" s="1">
        <f>AI17*WACC!F51</f>
        <v>210.11827654379425</v>
      </c>
      <c r="AJ33" s="1">
        <f>AJ17*WACC!G51</f>
        <v>237.04373667308261</v>
      </c>
      <c r="AK33" s="1">
        <f>AK17*WACC!H51</f>
        <v>246.3119659488103</v>
      </c>
      <c r="AL33" s="1">
        <f>AL17*WACC!I51</f>
        <v>269.26335673618695</v>
      </c>
      <c r="AM33" s="1">
        <f>AM17*WACC!J51</f>
        <v>240.3650405999916</v>
      </c>
      <c r="AN33" s="1">
        <f>AN17*WACC!K51</f>
        <v>230.73726589298138</v>
      </c>
      <c r="AP33" s="1">
        <f>AP17*WACC!C51</f>
        <v>4269.6319274651996</v>
      </c>
      <c r="AQ33" s="1">
        <f>AQ17*WACC!D51</f>
        <v>4858.8912783540463</v>
      </c>
      <c r="AR33" s="1">
        <f>AR17*WACC!E51</f>
        <v>5980.3228759677895</v>
      </c>
      <c r="AS33" s="1">
        <f>AS17*WACC!F51</f>
        <v>6903.3304591613733</v>
      </c>
      <c r="AT33" s="1">
        <f>AT17*WACC!G51</f>
        <v>7587.4410607494156</v>
      </c>
      <c r="AU33" s="1">
        <f>AU17*WACC!H51</f>
        <v>7993.4849541828407</v>
      </c>
      <c r="AV33" s="1">
        <f>AV17*WACC!I51</f>
        <v>8681.2867119126295</v>
      </c>
      <c r="AW33" s="1">
        <f>AW17*WACC!J51</f>
        <v>7704.7434605383578</v>
      </c>
      <c r="AX33" s="1">
        <f>AX17*WACC!K51</f>
        <v>8258.4375159309202</v>
      </c>
      <c r="AZ33" s="1">
        <f>AZ17*WACC!C51</f>
        <v>2696.4825627688679</v>
      </c>
      <c r="BA33" s="1">
        <f>BA17*WACC!D51</f>
        <v>3404.2612508893553</v>
      </c>
      <c r="BB33" s="1">
        <f>BB17*WACC!E51</f>
        <v>4560.6784177312484</v>
      </c>
      <c r="BC33" s="1">
        <f>BC17*WACC!F51</f>
        <v>4650.1704433553614</v>
      </c>
      <c r="BD33" s="1">
        <f>BD17*WACC!G51</f>
        <v>5633.8138178699237</v>
      </c>
      <c r="BE33" s="1">
        <f>BE17*WACC!H51</f>
        <v>6840.4575965929062</v>
      </c>
      <c r="BF33" s="1">
        <f>BF17*WACC!I51</f>
        <v>7917.4520662909044</v>
      </c>
      <c r="BG33" s="1">
        <f>BG17*WACC!J51</f>
        <v>8286.3970708326124</v>
      </c>
      <c r="BH33" s="1">
        <f>BH17*WACC!K51</f>
        <v>8217.7409305225538</v>
      </c>
    </row>
    <row r="34" spans="1:60" x14ac:dyDescent="0.25">
      <c r="A34" s="24" t="s">
        <v>64</v>
      </c>
      <c r="B34" s="1">
        <f>B20</f>
        <v>-5509.2243622788073</v>
      </c>
      <c r="C34" s="1">
        <f t="shared" ref="C34:I34" si="22">C20</f>
        <v>-2973.9257486373626</v>
      </c>
      <c r="D34" s="1">
        <f t="shared" si="22"/>
        <v>-9993.8061230415005</v>
      </c>
      <c r="E34" s="1">
        <f t="shared" si="22"/>
        <v>-344.72155700296076</v>
      </c>
      <c r="F34" s="1">
        <f t="shared" si="22"/>
        <v>-13081.618337710528</v>
      </c>
      <c r="G34" s="1">
        <f t="shared" si="22"/>
        <v>-7643.684008432625</v>
      </c>
      <c r="H34" s="1">
        <f t="shared" si="22"/>
        <v>-4931.9862344129979</v>
      </c>
      <c r="I34" s="1">
        <f t="shared" si="22"/>
        <v>-12157.214624788176</v>
      </c>
      <c r="J34" s="1">
        <f t="shared" ref="J34" si="23">J20</f>
        <v>-12550.688545586334</v>
      </c>
      <c r="L34" s="1">
        <f>L20</f>
        <v>-589.42341053343296</v>
      </c>
      <c r="M34" s="1">
        <f t="shared" ref="M34:S34" si="24">M20</f>
        <v>-156.62564123831467</v>
      </c>
      <c r="N34" s="1">
        <f t="shared" si="24"/>
        <v>-1062.1521265799859</v>
      </c>
      <c r="O34" s="1">
        <f t="shared" si="24"/>
        <v>652.54945501969962</v>
      </c>
      <c r="P34" s="1">
        <f t="shared" si="24"/>
        <v>-1446.9737651233631</v>
      </c>
      <c r="Q34" s="1">
        <f t="shared" si="24"/>
        <v>-562.96345337763682</v>
      </c>
      <c r="R34" s="1">
        <f t="shared" si="24"/>
        <v>-1.5302759020026544</v>
      </c>
      <c r="S34" s="1">
        <f t="shared" si="24"/>
        <v>-1355.726678692449</v>
      </c>
      <c r="T34" s="1">
        <f t="shared" ref="T34" si="25">T20</f>
        <v>-1468.116206908343</v>
      </c>
      <c r="V34" s="1">
        <f>V20</f>
        <v>-396.4488346748447</v>
      </c>
      <c r="W34" s="1">
        <f t="shared" ref="W34:AC34" si="26">W20</f>
        <v>-214.00642266983624</v>
      </c>
      <c r="X34" s="1">
        <f t="shared" si="26"/>
        <v>-719.16344859247943</v>
      </c>
      <c r="Y34" s="1">
        <f t="shared" si="26"/>
        <v>-24.806479201836797</v>
      </c>
      <c r="Z34" s="1">
        <f t="shared" si="26"/>
        <v>-941.3652457423658</v>
      </c>
      <c r="AA34" s="1">
        <f t="shared" si="26"/>
        <v>-550.04650718425444</v>
      </c>
      <c r="AB34" s="1">
        <f t="shared" si="26"/>
        <v>-354.91024991703847</v>
      </c>
      <c r="AC34" s="1">
        <f t="shared" si="26"/>
        <v>-874.84430728387497</v>
      </c>
      <c r="AD34" s="1">
        <f t="shared" ref="AD34" si="27">AD20</f>
        <v>-903.15905126915152</v>
      </c>
      <c r="AF34" s="1">
        <f t="shared" ref="AF34:AM34" si="28">AF20</f>
        <v>-22.609154575441121</v>
      </c>
      <c r="AG34" s="1">
        <f t="shared" si="28"/>
        <v>-6.0078600034393803</v>
      </c>
      <c r="AH34" s="1">
        <f t="shared" si="28"/>
        <v>-40.742123884674356</v>
      </c>
      <c r="AI34" s="1">
        <f t="shared" si="28"/>
        <v>25.030548894059248</v>
      </c>
      <c r="AJ34" s="1">
        <f t="shared" si="28"/>
        <v>-55.503145850068869</v>
      </c>
      <c r="AK34" s="1">
        <f t="shared" si="28"/>
        <v>-21.594201231708922</v>
      </c>
      <c r="AL34" s="1">
        <f t="shared" si="28"/>
        <v>-5.8698456479933346E-2</v>
      </c>
      <c r="AM34" s="1">
        <f t="shared" si="28"/>
        <v>-52.003082152551123</v>
      </c>
      <c r="AN34" s="1">
        <f t="shared" ref="AN34" si="29">AN20</f>
        <v>-52.003082152551123</v>
      </c>
      <c r="AP34" s="1">
        <f t="shared" ref="AP34:AW34" si="30">AP20</f>
        <v>-851.57755481846607</v>
      </c>
      <c r="AQ34" s="1">
        <f t="shared" si="30"/>
        <v>-307.92829799882259</v>
      </c>
      <c r="AR34" s="1">
        <f t="shared" si="30"/>
        <v>-1538.1316389603198</v>
      </c>
      <c r="AS34" s="1">
        <f t="shared" si="30"/>
        <v>594.3677836788786</v>
      </c>
      <c r="AT34" s="1">
        <f t="shared" si="30"/>
        <v>-2066.5852744315125</v>
      </c>
      <c r="AU34" s="1">
        <f t="shared" si="30"/>
        <v>-942.12674793661893</v>
      </c>
      <c r="AV34" s="1">
        <f t="shared" si="30"/>
        <v>-268.09962360233328</v>
      </c>
      <c r="AW34" s="1">
        <f t="shared" si="30"/>
        <v>-1930.8870382622124</v>
      </c>
      <c r="AX34" s="1">
        <f t="shared" ref="AX34" si="31">AX20</f>
        <v>-2057.7402703038815</v>
      </c>
      <c r="AZ34" s="1">
        <f t="shared" ref="AZ34:BG34" si="32">AZ20</f>
        <v>-7928.1808559598103</v>
      </c>
      <c r="BA34" s="1">
        <f t="shared" si="32"/>
        <v>-8533.2591438098989</v>
      </c>
      <c r="BB34" s="1">
        <f t="shared" si="32"/>
        <v>-9579.1376364498847</v>
      </c>
      <c r="BC34" s="1">
        <f t="shared" si="32"/>
        <v>-7684.6820331385034</v>
      </c>
      <c r="BD34" s="1">
        <f t="shared" si="32"/>
        <v>-10163.977082036759</v>
      </c>
      <c r="BE34" s="1">
        <f t="shared" si="32"/>
        <v>-8790.4743340839068</v>
      </c>
      <c r="BF34" s="1">
        <f t="shared" si="32"/>
        <v>-12189.808685684695</v>
      </c>
      <c r="BG34" s="1">
        <f t="shared" si="32"/>
        <v>-19237.198980039684</v>
      </c>
      <c r="BH34" s="1">
        <f t="shared" ref="BH34" si="33">BH20</f>
        <v>-22269.429116616353</v>
      </c>
    </row>
    <row r="35" spans="1:60" x14ac:dyDescent="0.25">
      <c r="A35" s="24" t="s">
        <v>99</v>
      </c>
      <c r="B35" s="20">
        <f>B12*B4</f>
        <v>31489.946951995476</v>
      </c>
      <c r="C35" s="20">
        <f t="shared" ref="C35:I35" si="34">C12*C4</f>
        <v>33474.037536958553</v>
      </c>
      <c r="D35" s="20">
        <f t="shared" si="34"/>
        <v>27157.772955916433</v>
      </c>
      <c r="E35" s="20">
        <f t="shared" si="34"/>
        <v>30173.547752885563</v>
      </c>
      <c r="F35" s="20">
        <f t="shared" si="34"/>
        <v>35140.570188171005</v>
      </c>
      <c r="G35" s="20">
        <f t="shared" si="34"/>
        <v>35974.007713680199</v>
      </c>
      <c r="H35" s="20">
        <f t="shared" si="34"/>
        <v>41457.598831628333</v>
      </c>
      <c r="I35" s="20">
        <f t="shared" si="34"/>
        <v>39718.55799035533</v>
      </c>
      <c r="J35" s="20">
        <f t="shared" ref="J35" si="35">J12*J4</f>
        <v>40233.484598606949</v>
      </c>
      <c r="K35" s="19"/>
      <c r="L35" s="20">
        <f t="shared" ref="L35:T35" si="36">B5*B12</f>
        <v>3975.9159708322309</v>
      </c>
      <c r="M35" s="20">
        <f t="shared" si="36"/>
        <v>4663.0936169685892</v>
      </c>
      <c r="N35" s="20">
        <f t="shared" si="36"/>
        <v>4275.9618024938209</v>
      </c>
      <c r="O35" s="20">
        <f t="shared" si="36"/>
        <v>5084.9370314910848</v>
      </c>
      <c r="P35" s="20">
        <f t="shared" si="36"/>
        <v>6588.2801494353507</v>
      </c>
      <c r="Q35" s="20">
        <f t="shared" si="36"/>
        <v>6368.3823799264183</v>
      </c>
      <c r="R35" s="20">
        <f t="shared" si="36"/>
        <v>7539.6936614642964</v>
      </c>
      <c r="S35" s="20">
        <f t="shared" si="36"/>
        <v>7401.5570421565335</v>
      </c>
      <c r="T35" s="20">
        <f t="shared" si="36"/>
        <v>7719.2576945786068</v>
      </c>
      <c r="V35" s="20">
        <f t="shared" ref="V35:AD35" si="37">B6*B12</f>
        <v>2266.0454452661647</v>
      </c>
      <c r="W35" s="20">
        <f t="shared" si="37"/>
        <v>2408.8224223091879</v>
      </c>
      <c r="X35" s="20">
        <f t="shared" si="37"/>
        <v>1954.2982337868721</v>
      </c>
      <c r="Y35" s="20">
        <f t="shared" si="37"/>
        <v>2171.3161523320587</v>
      </c>
      <c r="Z35" s="20">
        <f t="shared" si="37"/>
        <v>2528.7476393768529</v>
      </c>
      <c r="AA35" s="20">
        <f t="shared" si="37"/>
        <v>2588.7225676126191</v>
      </c>
      <c r="AB35" s="20">
        <f t="shared" si="37"/>
        <v>2983.3268105308798</v>
      </c>
      <c r="AC35" s="20">
        <f t="shared" si="37"/>
        <v>2858.1838376479482</v>
      </c>
      <c r="AD35" s="20">
        <f t="shared" si="37"/>
        <v>2895.238428341725</v>
      </c>
      <c r="AF35" s="20">
        <f t="shared" ref="AF35:AN35" si="38">B12*B7</f>
        <v>152.50853148530001</v>
      </c>
      <c r="AG35" s="20">
        <f t="shared" si="38"/>
        <v>178.86735155358338</v>
      </c>
      <c r="AH35" s="20">
        <f t="shared" si="38"/>
        <v>164.01771565837905</v>
      </c>
      <c r="AI35" s="20">
        <f t="shared" si="38"/>
        <v>195.04845803006262</v>
      </c>
      <c r="AJ35" s="20">
        <f t="shared" si="38"/>
        <v>252.71382443070647</v>
      </c>
      <c r="AK35" s="20">
        <f t="shared" si="38"/>
        <v>244.27896661411111</v>
      </c>
      <c r="AL35" s="20">
        <f t="shared" si="38"/>
        <v>289.20822688268646</v>
      </c>
      <c r="AM35" s="20">
        <f t="shared" si="38"/>
        <v>283.90957039459141</v>
      </c>
      <c r="AN35" s="20">
        <f t="shared" si="38"/>
        <v>263.38150116796265</v>
      </c>
      <c r="AO35" s="19"/>
      <c r="AP35" s="20">
        <f t="shared" ref="AP35:AX35" si="39">B8*B12</f>
        <v>5437.5776536227377</v>
      </c>
      <c r="AQ35" s="20">
        <f t="shared" si="39"/>
        <v>6190.3891775004495</v>
      </c>
      <c r="AR35" s="20">
        <f t="shared" si="39"/>
        <v>5485.2097573940982</v>
      </c>
      <c r="AS35" s="20">
        <f t="shared" si="39"/>
        <v>6408.2191396175222</v>
      </c>
      <c r="AT35" s="20">
        <f t="shared" si="39"/>
        <v>8089.0188241885589</v>
      </c>
      <c r="AU35" s="20">
        <f t="shared" si="39"/>
        <v>7927.5086645974661</v>
      </c>
      <c r="AV35" s="20">
        <f t="shared" si="39"/>
        <v>9324.3268131443438</v>
      </c>
      <c r="AW35" s="20">
        <f t="shared" si="39"/>
        <v>9100.5347550614624</v>
      </c>
      <c r="AX35" s="20">
        <f t="shared" si="39"/>
        <v>9426.8243225892784</v>
      </c>
      <c r="AY35" s="19"/>
      <c r="AZ35" s="20">
        <f t="shared" ref="AZ35:BH35" si="40">B9*B12</f>
        <v>3434.0977339000087</v>
      </c>
      <c r="BA35" s="20">
        <f t="shared" si="40"/>
        <v>4337.1421169210316</v>
      </c>
      <c r="BB35" s="20">
        <f t="shared" si="40"/>
        <v>4183.0981831775698</v>
      </c>
      <c r="BC35" s="20">
        <f t="shared" si="40"/>
        <v>4316.6572155106696</v>
      </c>
      <c r="BD35" s="20">
        <f t="shared" si="40"/>
        <v>6006.2444847805191</v>
      </c>
      <c r="BE35" s="20">
        <f t="shared" si="40"/>
        <v>6783.9981156686154</v>
      </c>
      <c r="BF35" s="20">
        <f t="shared" si="40"/>
        <v>8503.9134224420213</v>
      </c>
      <c r="BG35" s="20">
        <f t="shared" si="40"/>
        <v>9787.5607310723444</v>
      </c>
      <c r="BH35" s="20">
        <f t="shared" si="40"/>
        <v>9380.3700677215893</v>
      </c>
    </row>
    <row r="36" spans="1:60" ht="14.45" x14ac:dyDescent="0.35">
      <c r="A36" s="25" t="s">
        <v>65</v>
      </c>
      <c r="B36" s="20">
        <f>B52</f>
        <v>1017.7304737706691</v>
      </c>
      <c r="C36" s="20">
        <f t="shared" ref="C36:I36" si="41">C52</f>
        <v>134.86157918598093</v>
      </c>
      <c r="D36" s="20">
        <f t="shared" si="41"/>
        <v>2807.8594826319099</v>
      </c>
      <c r="E36" s="20">
        <f t="shared" si="41"/>
        <v>-1009.2436963947843</v>
      </c>
      <c r="F36" s="20">
        <f t="shared" si="41"/>
        <v>3336.7468752447576</v>
      </c>
      <c r="G36" s="20">
        <f t="shared" si="41"/>
        <v>1414.3913258639404</v>
      </c>
      <c r="H36" s="20">
        <f t="shared" si="41"/>
        <v>195.56447092422209</v>
      </c>
      <c r="I36" s="20">
        <f t="shared" si="41"/>
        <v>1836.2596348395114</v>
      </c>
      <c r="J36" s="20">
        <f t="shared" ref="J36" si="42">J52</f>
        <v>2063.5608866999955</v>
      </c>
      <c r="K36" s="19"/>
      <c r="L36" s="20">
        <f>L52</f>
        <v>128.49849670550327</v>
      </c>
      <c r="M36" s="20">
        <f t="shared" ref="M36:S36" si="43">M52</f>
        <v>18.786863352893857</v>
      </c>
      <c r="N36" s="20">
        <f t="shared" si="43"/>
        <v>442.09442040749116</v>
      </c>
      <c r="O36" s="20">
        <f t="shared" si="43"/>
        <v>-170.08078359317236</v>
      </c>
      <c r="P36" s="20">
        <f t="shared" si="43"/>
        <v>625.58527320838675</v>
      </c>
      <c r="Q36" s="20">
        <f t="shared" si="43"/>
        <v>219.13948491782745</v>
      </c>
      <c r="R36" s="20">
        <f t="shared" si="43"/>
        <v>-2.5870784526064909</v>
      </c>
      <c r="S36" s="20">
        <f t="shared" si="43"/>
        <v>320.94360266147623</v>
      </c>
      <c r="T36" s="20">
        <f t="shared" ref="T36" si="44">T52</f>
        <v>395.91793780253244</v>
      </c>
      <c r="V36" s="20">
        <f>V52</f>
        <v>73.236817709229655</v>
      </c>
      <c r="W36" s="20">
        <f t="shared" ref="W36:AC36" si="45">W52</f>
        <v>9.7047628477010761</v>
      </c>
      <c r="X36" s="20">
        <f t="shared" si="45"/>
        <v>202.05614195746531</v>
      </c>
      <c r="Y36" s="20">
        <f t="shared" si="45"/>
        <v>-72.626101430572916</v>
      </c>
      <c r="Z36" s="20">
        <f t="shared" si="45"/>
        <v>240.11536348985061</v>
      </c>
      <c r="AA36" s="20">
        <f t="shared" si="45"/>
        <v>101.78089619153404</v>
      </c>
      <c r="AB36" s="20">
        <f t="shared" si="45"/>
        <v>14.072998575364105</v>
      </c>
      <c r="AC36" s="20">
        <f t="shared" si="45"/>
        <v>132.13892637537521</v>
      </c>
      <c r="AD36" s="20">
        <f t="shared" ref="AD36" si="46">AD52</f>
        <v>148.49573279575199</v>
      </c>
      <c r="AF36" s="20">
        <f t="shared" ref="AF36:AM36" si="47">AF52</f>
        <v>4.9289565409308542</v>
      </c>
      <c r="AG36" s="20">
        <f t="shared" si="47"/>
        <v>0.72062814259251695</v>
      </c>
      <c r="AH36" s="20">
        <f t="shared" si="47"/>
        <v>16.957896325982546</v>
      </c>
      <c r="AI36" s="20">
        <f t="shared" si="47"/>
        <v>-6.5239735270950394</v>
      </c>
      <c r="AJ36" s="20">
        <f t="shared" si="47"/>
        <v>23.996254457025394</v>
      </c>
      <c r="AK36" s="20">
        <f t="shared" si="47"/>
        <v>8.4057714701317785</v>
      </c>
      <c r="AL36" s="20">
        <f t="shared" si="47"/>
        <v>-9.9235380862856507E-2</v>
      </c>
      <c r="AM36" s="20">
        <f t="shared" si="47"/>
        <v>12.310782695253454</v>
      </c>
      <c r="AN36" s="20">
        <f t="shared" ref="AN36" si="48">AN52</f>
        <v>13.68806673963385</v>
      </c>
      <c r="AO36" s="19"/>
      <c r="AP36" s="20">
        <f t="shared" ref="AP36:AW36" si="49">AP52</f>
        <v>175.73825989680194</v>
      </c>
      <c r="AQ36" s="20">
        <f t="shared" si="49"/>
        <v>24.940094523458114</v>
      </c>
      <c r="AR36" s="20">
        <f t="shared" si="49"/>
        <v>567.1193384127904</v>
      </c>
      <c r="AS36" s="20">
        <f t="shared" si="49"/>
        <v>-214.34187403955201</v>
      </c>
      <c r="AT36" s="20">
        <f t="shared" si="49"/>
        <v>768.08680510519685</v>
      </c>
      <c r="AU36" s="20">
        <f t="shared" si="49"/>
        <v>282.33318436969324</v>
      </c>
      <c r="AV36" s="20">
        <f t="shared" si="49"/>
        <v>8.1434516970951787</v>
      </c>
      <c r="AW36" s="20">
        <f t="shared" si="49"/>
        <v>400.77768707594652</v>
      </c>
      <c r="AX36" s="20">
        <f t="shared" ref="AX36" si="50">AX52</f>
        <v>483.49841312430095</v>
      </c>
      <c r="AY36" s="19"/>
      <c r="AZ36" s="20">
        <f t="shared" ref="AZ36:BG36" si="51">AZ52</f>
        <v>110.98735475879795</v>
      </c>
      <c r="BA36" s="20">
        <f t="shared" si="51"/>
        <v>17.473656543409401</v>
      </c>
      <c r="BB36" s="20">
        <f t="shared" si="51"/>
        <v>432.49319152499305</v>
      </c>
      <c r="BC36" s="20">
        <f t="shared" si="51"/>
        <v>-144.38338905091402</v>
      </c>
      <c r="BD36" s="20">
        <f t="shared" si="51"/>
        <v>570.31850676383442</v>
      </c>
      <c r="BE36" s="20">
        <f t="shared" si="51"/>
        <v>236.81895484055306</v>
      </c>
      <c r="BF36" s="20">
        <f t="shared" si="51"/>
        <v>6.1139384774873511</v>
      </c>
      <c r="BG36" s="20">
        <f t="shared" si="51"/>
        <v>437.97469721648434</v>
      </c>
      <c r="BH36" s="20">
        <f t="shared" ref="BH36" si="52">BH52</f>
        <v>481.11579117837471</v>
      </c>
    </row>
    <row r="37" spans="1:60" ht="14.45" x14ac:dyDescent="0.35">
      <c r="A37" s="25" t="s">
        <v>66</v>
      </c>
      <c r="B37" s="20">
        <f>-B36*WACC!C43</f>
        <v>-508.86523688533453</v>
      </c>
      <c r="C37" s="20">
        <f>-C36*WACC!D43</f>
        <v>-67.430789592990465</v>
      </c>
      <c r="D37" s="20">
        <f>-D36*WACC!E43</f>
        <v>-1403.929741315955</v>
      </c>
      <c r="E37" s="20">
        <f>-E36*WACC!F43</f>
        <v>504.62184819739213</v>
      </c>
      <c r="F37" s="20">
        <f>-F36*WACC!G43</f>
        <v>-1668.3734376223788</v>
      </c>
      <c r="G37" s="20">
        <f>-G36*WACC!H43</f>
        <v>-707.19566293197022</v>
      </c>
      <c r="H37" s="20">
        <f>-H36*WACC!I43</f>
        <v>-97.782235462111046</v>
      </c>
      <c r="I37" s="20">
        <f>-I36*WACC!J43</f>
        <v>-918.12981741975568</v>
      </c>
      <c r="J37" s="20">
        <f>-J36*WACC!K43</f>
        <v>-1031.7804433499978</v>
      </c>
      <c r="K37" s="19"/>
      <c r="L37" s="20">
        <f>-L36*WACC!C43</f>
        <v>-64.249248352751636</v>
      </c>
      <c r="M37" s="20">
        <f>-M36*WACC!D43</f>
        <v>-9.3934316764469283</v>
      </c>
      <c r="N37" s="20">
        <f>-N36*WACC!E43</f>
        <v>-221.04721020374558</v>
      </c>
      <c r="O37" s="20">
        <f>-O36*WACC!F43</f>
        <v>85.040391796586178</v>
      </c>
      <c r="P37" s="20">
        <f>-P36*WACC!G43</f>
        <v>-312.79263660419338</v>
      </c>
      <c r="Q37" s="20">
        <f>-Q36*WACC!H43</f>
        <v>-109.56974245891372</v>
      </c>
      <c r="R37" s="20">
        <f>-R36*WACC!I43</f>
        <v>1.2935392263032455</v>
      </c>
      <c r="S37" s="20">
        <f>-S36*WACC!J43</f>
        <v>-160.47180133073812</v>
      </c>
      <c r="T37" s="20">
        <f>-T36*WACC!K43</f>
        <v>-197.95896890126622</v>
      </c>
      <c r="V37" s="20">
        <f>-V36*WACC!C43</f>
        <v>-36.618408854614827</v>
      </c>
      <c r="W37" s="20">
        <f>-W36*WACC!D43</f>
        <v>-4.8523814238505381</v>
      </c>
      <c r="X37" s="20">
        <f>-X36*WACC!E43</f>
        <v>-101.02807097873266</v>
      </c>
      <c r="Y37" s="20">
        <f>-Y36*WACC!F43</f>
        <v>36.313050715286458</v>
      </c>
      <c r="Z37" s="20">
        <f>-Z36*WACC!G43</f>
        <v>-120.0576817449253</v>
      </c>
      <c r="AA37" s="20">
        <f>-AA36*WACC!H43</f>
        <v>-50.89044809576702</v>
      </c>
      <c r="AB37" s="20">
        <f>-AB36*WACC!I43</f>
        <v>-7.0364992876820525</v>
      </c>
      <c r="AC37" s="20">
        <f>-AC36*WACC!J43</f>
        <v>-66.069463187687603</v>
      </c>
      <c r="AD37" s="20">
        <f>-AD36*WACC!K43</f>
        <v>-74.247866397875995</v>
      </c>
      <c r="AF37" s="20">
        <f>-AF36*WACC!C43</f>
        <v>-2.4644782704654271</v>
      </c>
      <c r="AG37" s="20">
        <f>-AG36*WACC!D43</f>
        <v>-0.36031407129625848</v>
      </c>
      <c r="AH37" s="20">
        <f>-AH36*WACC!E43</f>
        <v>-8.4789481629912729</v>
      </c>
      <c r="AI37" s="20">
        <f>-AI36*WACC!F43</f>
        <v>3.2619867635475197</v>
      </c>
      <c r="AJ37" s="20">
        <f>-AJ36*WACC!G43</f>
        <v>-11.998127228512697</v>
      </c>
      <c r="AK37" s="20">
        <f>-AK36*WACC!H43</f>
        <v>-4.2028857350658892</v>
      </c>
      <c r="AL37" s="20">
        <f>-AL36*WACC!I43</f>
        <v>4.9617690431428253E-2</v>
      </c>
      <c r="AM37" s="20">
        <f>-AM36*WACC!J43</f>
        <v>-6.1553913476267272</v>
      </c>
      <c r="AN37" s="20">
        <f>-AN36*WACC!K43</f>
        <v>-6.8440333698169251</v>
      </c>
      <c r="AO37" s="19"/>
      <c r="AP37" s="20">
        <f>-AP36*WACC!C43</f>
        <v>-87.869129948400968</v>
      </c>
      <c r="AQ37" s="20">
        <f>-AQ36*WACC!D43</f>
        <v>-12.470047261729057</v>
      </c>
      <c r="AR37" s="20">
        <f>-AR36*WACC!E43</f>
        <v>-283.5596692063952</v>
      </c>
      <c r="AS37" s="20">
        <f>-AS36*WACC!F43</f>
        <v>107.17093701977601</v>
      </c>
      <c r="AT37" s="20">
        <f>-AT36*WACC!G43</f>
        <v>-384.04340255259842</v>
      </c>
      <c r="AU37" s="20">
        <f>-AU36*WACC!H43</f>
        <v>-141.16659218484662</v>
      </c>
      <c r="AV37" s="20">
        <f>-AV36*WACC!I43</f>
        <v>-4.0717258485475893</v>
      </c>
      <c r="AW37" s="20">
        <f>-AW36*WACC!J43</f>
        <v>-200.38884353797326</v>
      </c>
      <c r="AX37" s="20">
        <f>-AX36*WACC!K43</f>
        <v>-241.74920656215048</v>
      </c>
      <c r="AY37" s="19"/>
      <c r="AZ37" s="20">
        <f>-AZ36*WACC!C43</f>
        <v>-55.493677379398974</v>
      </c>
      <c r="BA37" s="20">
        <f>-BA36*WACC!D43</f>
        <v>-8.7368282717047006</v>
      </c>
      <c r="BB37" s="20">
        <f>-BB36*WACC!E43</f>
        <v>-216.24659576249653</v>
      </c>
      <c r="BC37" s="20">
        <f>-BC36*WACC!F43</f>
        <v>72.191694525457009</v>
      </c>
      <c r="BD37" s="20">
        <f>-BD36*WACC!G43</f>
        <v>-285.15925338191721</v>
      </c>
      <c r="BE37" s="20">
        <f>-BE36*WACC!H43</f>
        <v>-118.40947742027653</v>
      </c>
      <c r="BF37" s="20">
        <f>-BF36*WACC!I43</f>
        <v>-3.0569692387436755</v>
      </c>
      <c r="BG37" s="20">
        <f>-BG36*WACC!J43</f>
        <v>-218.98734860824217</v>
      </c>
      <c r="BH37" s="20">
        <f>-BH36*WACC!K43</f>
        <v>-240.55789558918735</v>
      </c>
    </row>
    <row r="38" spans="1:60" ht="14.45" x14ac:dyDescent="0.35">
      <c r="A38" s="24" t="s">
        <v>67</v>
      </c>
      <c r="B38" s="20">
        <f>B36+B37</f>
        <v>508.86523688533453</v>
      </c>
      <c r="C38" s="20">
        <f t="shared" ref="C38:I38" si="53">C36+C37</f>
        <v>67.430789592990465</v>
      </c>
      <c r="D38" s="20">
        <f t="shared" si="53"/>
        <v>1403.929741315955</v>
      </c>
      <c r="E38" s="20">
        <f t="shared" si="53"/>
        <v>-504.62184819739213</v>
      </c>
      <c r="F38" s="20">
        <f t="shared" si="53"/>
        <v>1668.3734376223788</v>
      </c>
      <c r="G38" s="20">
        <f t="shared" si="53"/>
        <v>707.19566293197022</v>
      </c>
      <c r="H38" s="20">
        <f t="shared" si="53"/>
        <v>97.782235462111046</v>
      </c>
      <c r="I38" s="20">
        <f t="shared" si="53"/>
        <v>918.12981741975568</v>
      </c>
      <c r="J38" s="20">
        <f t="shared" ref="J38" si="54">J36+J37</f>
        <v>1031.7804433499978</v>
      </c>
      <c r="K38" s="19"/>
      <c r="L38" s="20">
        <f>L36+L37</f>
        <v>64.249248352751636</v>
      </c>
      <c r="M38" s="20">
        <f t="shared" ref="M38:S38" si="55">M36+M37</f>
        <v>9.3934316764469283</v>
      </c>
      <c r="N38" s="20">
        <f t="shared" si="55"/>
        <v>221.04721020374558</v>
      </c>
      <c r="O38" s="20">
        <f t="shared" si="55"/>
        <v>-85.040391796586178</v>
      </c>
      <c r="P38" s="20">
        <f t="shared" si="55"/>
        <v>312.79263660419338</v>
      </c>
      <c r="Q38" s="20">
        <f t="shared" si="55"/>
        <v>109.56974245891372</v>
      </c>
      <c r="R38" s="20">
        <f t="shared" si="55"/>
        <v>-1.2935392263032455</v>
      </c>
      <c r="S38" s="20">
        <f t="shared" si="55"/>
        <v>160.47180133073812</v>
      </c>
      <c r="T38" s="20">
        <f t="shared" ref="T38" si="56">T36+T37</f>
        <v>197.95896890126622</v>
      </c>
      <c r="V38" s="20">
        <f>V36+V37</f>
        <v>36.618408854614827</v>
      </c>
      <c r="W38" s="20">
        <f t="shared" ref="W38:AC38" si="57">W36+W37</f>
        <v>4.8523814238505381</v>
      </c>
      <c r="X38" s="20">
        <f t="shared" si="57"/>
        <v>101.02807097873266</v>
      </c>
      <c r="Y38" s="20">
        <f t="shared" si="57"/>
        <v>-36.313050715286458</v>
      </c>
      <c r="Z38" s="20">
        <f t="shared" si="57"/>
        <v>120.0576817449253</v>
      </c>
      <c r="AA38" s="20">
        <f t="shared" si="57"/>
        <v>50.89044809576702</v>
      </c>
      <c r="AB38" s="20">
        <f t="shared" si="57"/>
        <v>7.0364992876820525</v>
      </c>
      <c r="AC38" s="20">
        <f t="shared" si="57"/>
        <v>66.069463187687603</v>
      </c>
      <c r="AD38" s="20">
        <f t="shared" ref="AD38" si="58">AD36+AD37</f>
        <v>74.247866397875995</v>
      </c>
      <c r="AF38" s="20">
        <f t="shared" ref="AF38:AM38" si="59">AF36+AF37</f>
        <v>2.4644782704654271</v>
      </c>
      <c r="AG38" s="20">
        <f t="shared" si="59"/>
        <v>0.36031407129625848</v>
      </c>
      <c r="AH38" s="20">
        <f t="shared" si="59"/>
        <v>8.4789481629912729</v>
      </c>
      <c r="AI38" s="20">
        <f t="shared" si="59"/>
        <v>-3.2619867635475197</v>
      </c>
      <c r="AJ38" s="20">
        <f t="shared" si="59"/>
        <v>11.998127228512697</v>
      </c>
      <c r="AK38" s="20">
        <f t="shared" si="59"/>
        <v>4.2028857350658892</v>
      </c>
      <c r="AL38" s="20">
        <f t="shared" si="59"/>
        <v>-4.9617690431428253E-2</v>
      </c>
      <c r="AM38" s="20">
        <f t="shared" si="59"/>
        <v>6.1553913476267272</v>
      </c>
      <c r="AN38" s="20">
        <f t="shared" ref="AN38" si="60">AN36+AN37</f>
        <v>6.8440333698169251</v>
      </c>
      <c r="AO38" s="19"/>
      <c r="AP38" s="20">
        <f t="shared" ref="AP38:AW38" si="61">AP36+AP37</f>
        <v>87.869129948400968</v>
      </c>
      <c r="AQ38" s="20">
        <f t="shared" si="61"/>
        <v>12.470047261729057</v>
      </c>
      <c r="AR38" s="20">
        <f t="shared" si="61"/>
        <v>283.5596692063952</v>
      </c>
      <c r="AS38" s="20">
        <f t="shared" si="61"/>
        <v>-107.17093701977601</v>
      </c>
      <c r="AT38" s="20">
        <f t="shared" si="61"/>
        <v>384.04340255259842</v>
      </c>
      <c r="AU38" s="20">
        <f t="shared" si="61"/>
        <v>141.16659218484662</v>
      </c>
      <c r="AV38" s="20">
        <f t="shared" si="61"/>
        <v>4.0717258485475893</v>
      </c>
      <c r="AW38" s="20">
        <f t="shared" si="61"/>
        <v>200.38884353797326</v>
      </c>
      <c r="AX38" s="20">
        <f t="shared" ref="AX38" si="62">AX36+AX37</f>
        <v>241.74920656215048</v>
      </c>
      <c r="AY38" s="19"/>
      <c r="AZ38" s="20">
        <f t="shared" ref="AZ38:BG38" si="63">AZ36+AZ37</f>
        <v>55.493677379398974</v>
      </c>
      <c r="BA38" s="20">
        <f t="shared" si="63"/>
        <v>8.7368282717047006</v>
      </c>
      <c r="BB38" s="20">
        <f t="shared" si="63"/>
        <v>216.24659576249653</v>
      </c>
      <c r="BC38" s="20">
        <f t="shared" si="63"/>
        <v>-72.191694525457009</v>
      </c>
      <c r="BD38" s="20">
        <f t="shared" si="63"/>
        <v>285.15925338191721</v>
      </c>
      <c r="BE38" s="20">
        <f t="shared" si="63"/>
        <v>118.40947742027653</v>
      </c>
      <c r="BF38" s="20">
        <f t="shared" si="63"/>
        <v>3.0569692387436755</v>
      </c>
      <c r="BG38" s="20">
        <f t="shared" si="63"/>
        <v>218.98734860824217</v>
      </c>
      <c r="BH38" s="20">
        <f t="shared" ref="BH38" si="64">BH36+BH37</f>
        <v>240.55789558918735</v>
      </c>
    </row>
    <row r="39" spans="1:60" ht="14.45" x14ac:dyDescent="0.35">
      <c r="A39" s="23" t="s">
        <v>100</v>
      </c>
      <c r="B39" s="20">
        <f t="shared" ref="B39:I39" si="65">B33-B34+B35+B38</f>
        <v>62234.209024457341</v>
      </c>
      <c r="C39" s="20">
        <f t="shared" si="65"/>
        <v>62789.462534532075</v>
      </c>
      <c r="D39" s="20">
        <f t="shared" si="65"/>
        <v>68164.631907986914</v>
      </c>
      <c r="E39" s="20">
        <f t="shared" si="65"/>
        <v>62518.461470889866</v>
      </c>
      <c r="F39" s="20">
        <f t="shared" si="65"/>
        <v>82852.162243946063</v>
      </c>
      <c r="G39" s="20">
        <f t="shared" si="65"/>
        <v>80598.286956984783</v>
      </c>
      <c r="H39" s="20">
        <f t="shared" si="65"/>
        <v>85085.896617042585</v>
      </c>
      <c r="I39" s="20">
        <f t="shared" si="65"/>
        <v>86420.6406600068</v>
      </c>
      <c r="J39" s="20">
        <f t="shared" ref="J39" si="66">J33-J34+J35+J38</f>
        <v>89062.788283461385</v>
      </c>
      <c r="K39" s="19"/>
      <c r="L39" s="20">
        <f t="shared" ref="L39:S39" si="67">L33-L34+L35+L38</f>
        <v>7751.5114511192605</v>
      </c>
      <c r="M39" s="20">
        <f t="shared" si="67"/>
        <v>8489.2161593045912</v>
      </c>
      <c r="N39" s="20">
        <f t="shared" si="67"/>
        <v>10221.0853527951</v>
      </c>
      <c r="O39" s="20">
        <f t="shared" si="67"/>
        <v>9825.1562182942635</v>
      </c>
      <c r="P39" s="20">
        <f t="shared" si="67"/>
        <v>14527.805606249614</v>
      </c>
      <c r="Q39" s="20">
        <f t="shared" si="67"/>
        <v>13462.29849569066</v>
      </c>
      <c r="R39" s="20">
        <f t="shared" si="67"/>
        <v>14559.65886828458</v>
      </c>
      <c r="S39" s="20">
        <f t="shared" si="67"/>
        <v>15184.101374728694</v>
      </c>
      <c r="T39" s="20">
        <f t="shared" ref="T39" si="68">T33-T34+T35+T38</f>
        <v>16147.844312050083</v>
      </c>
      <c r="V39" s="20">
        <f t="shared" ref="V39:AC39" si="69">V33-V34+V35+V38</f>
        <v>4478.430723132019</v>
      </c>
      <c r="W39" s="20">
        <f t="shared" si="69"/>
        <v>4518.3872746432371</v>
      </c>
      <c r="X39" s="20">
        <f t="shared" si="69"/>
        <v>4905.1893894521236</v>
      </c>
      <c r="Y39" s="20">
        <f t="shared" si="69"/>
        <v>4498.885789713303</v>
      </c>
      <c r="Z39" s="20">
        <f t="shared" si="69"/>
        <v>5962.1175345120755</v>
      </c>
      <c r="AA39" s="20">
        <f t="shared" si="69"/>
        <v>5799.9266030378967</v>
      </c>
      <c r="AB39" s="20">
        <f t="shared" si="69"/>
        <v>6122.8591073640764</v>
      </c>
      <c r="AC39" s="20">
        <f t="shared" si="69"/>
        <v>6218.9085120761902</v>
      </c>
      <c r="AD39" s="20">
        <f t="shared" ref="AD39" si="70">AD33-AD34+AD35+AD38</f>
        <v>6409.0398767614752</v>
      </c>
      <c r="AF39" s="20">
        <f t="shared" ref="AF39:AM39" si="71">AF33-AF34+AF35+AF38</f>
        <v>297.33315212751728</v>
      </c>
      <c r="AG39" s="20">
        <f t="shared" si="71"/>
        <v>325.6300936475331</v>
      </c>
      <c r="AH39" s="20">
        <f t="shared" si="71"/>
        <v>392.06128318008803</v>
      </c>
      <c r="AI39" s="20">
        <f t="shared" si="71"/>
        <v>376.87419891625012</v>
      </c>
      <c r="AJ39" s="20">
        <f t="shared" si="71"/>
        <v>557.25883418237061</v>
      </c>
      <c r="AK39" s="20">
        <f t="shared" si="71"/>
        <v>516.38801952969629</v>
      </c>
      <c r="AL39" s="20">
        <f t="shared" si="71"/>
        <v>558.48066438492197</v>
      </c>
      <c r="AM39" s="20">
        <f t="shared" si="71"/>
        <v>582.43308449476092</v>
      </c>
      <c r="AN39" s="20">
        <f t="shared" ref="AN39" si="72">AN33-AN34+AN35+AN38</f>
        <v>552.96588258331201</v>
      </c>
      <c r="AO39" s="19"/>
      <c r="AP39" s="20">
        <f t="shared" ref="AP39:AW39" si="73">AP33-AP34+AP35+AP38</f>
        <v>10646.656265854806</v>
      </c>
      <c r="AQ39" s="20">
        <f t="shared" si="73"/>
        <v>11369.678801115049</v>
      </c>
      <c r="AR39" s="20">
        <f t="shared" si="73"/>
        <v>13287.223941528602</v>
      </c>
      <c r="AS39" s="20">
        <f t="shared" si="73"/>
        <v>12610.01087808024</v>
      </c>
      <c r="AT39" s="20">
        <f t="shared" si="73"/>
        <v>18127.088561922086</v>
      </c>
      <c r="AU39" s="20">
        <f t="shared" si="73"/>
        <v>17004.286958901772</v>
      </c>
      <c r="AV39" s="20">
        <f t="shared" si="73"/>
        <v>18277.784874507855</v>
      </c>
      <c r="AW39" s="20">
        <f t="shared" si="73"/>
        <v>18936.554097400007</v>
      </c>
      <c r="AX39" s="20">
        <f t="shared" ref="AX39" si="74">AX33-AX34+AX35+AX38</f>
        <v>19984.751315386235</v>
      </c>
      <c r="AY39" s="19"/>
      <c r="AZ39" s="20">
        <f t="shared" ref="AZ39:BG39" si="75">AZ33-AZ34+AZ35+AZ38</f>
        <v>14114.254830008087</v>
      </c>
      <c r="BA39" s="20">
        <f t="shared" si="75"/>
        <v>16283.399339891992</v>
      </c>
      <c r="BB39" s="20">
        <f t="shared" si="75"/>
        <v>18539.160833121197</v>
      </c>
      <c r="BC39" s="20">
        <f t="shared" si="75"/>
        <v>16579.317997479076</v>
      </c>
      <c r="BD39" s="20">
        <f t="shared" si="75"/>
        <v>22089.194638069119</v>
      </c>
      <c r="BE39" s="20">
        <f t="shared" si="75"/>
        <v>22533.339523765702</v>
      </c>
      <c r="BF39" s="20">
        <f t="shared" si="75"/>
        <v>28614.231143656361</v>
      </c>
      <c r="BG39" s="20">
        <f t="shared" si="75"/>
        <v>37530.144130552886</v>
      </c>
      <c r="BH39" s="20">
        <f t="shared" ref="BH39" si="76">BH33-BH34+BH35+BH38</f>
        <v>40108.098010449685</v>
      </c>
    </row>
    <row r="40" spans="1:60" ht="14.45" x14ac:dyDescent="0.3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ht="14.45" x14ac:dyDescent="0.35">
      <c r="A41" s="21"/>
      <c r="BH41" s="47"/>
    </row>
    <row r="42" spans="1:60" ht="14.45" x14ac:dyDescent="0.3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  <c r="BH42" s="47"/>
    </row>
    <row r="43" spans="1:60" ht="14.45" x14ac:dyDescent="0.35">
      <c r="A43" s="21" t="s">
        <v>76</v>
      </c>
      <c r="B43" s="17">
        <f>B35</f>
        <v>31489.946951995476</v>
      </c>
      <c r="C43" s="17">
        <f t="shared" ref="C43:I43" si="77">C35</f>
        <v>33474.037536958553</v>
      </c>
      <c r="D43" s="17">
        <f t="shared" si="77"/>
        <v>27157.772955916433</v>
      </c>
      <c r="E43" s="17">
        <f t="shared" si="77"/>
        <v>30173.547752885563</v>
      </c>
      <c r="F43" s="17">
        <f t="shared" si="77"/>
        <v>35140.570188171005</v>
      </c>
      <c r="G43" s="17">
        <f t="shared" si="77"/>
        <v>35974.007713680199</v>
      </c>
      <c r="H43" s="17">
        <f t="shared" si="77"/>
        <v>41457.598831628333</v>
      </c>
      <c r="I43" s="17">
        <f t="shared" si="77"/>
        <v>39718.55799035533</v>
      </c>
      <c r="J43" s="17">
        <f t="shared" ref="J43" si="78">J35</f>
        <v>40233.484598606949</v>
      </c>
      <c r="L43" s="17">
        <f>L35</f>
        <v>3975.9159708322309</v>
      </c>
      <c r="M43" s="17">
        <f t="shared" ref="M43:S43" si="79">M35</f>
        <v>4663.0936169685892</v>
      </c>
      <c r="N43" s="17">
        <f t="shared" si="79"/>
        <v>4275.9618024938209</v>
      </c>
      <c r="O43" s="17">
        <f t="shared" si="79"/>
        <v>5084.9370314910848</v>
      </c>
      <c r="P43" s="17">
        <f t="shared" si="79"/>
        <v>6588.2801494353507</v>
      </c>
      <c r="Q43" s="17">
        <f t="shared" si="79"/>
        <v>6368.3823799264183</v>
      </c>
      <c r="R43" s="17">
        <f t="shared" si="79"/>
        <v>7539.6936614642964</v>
      </c>
      <c r="S43" s="17">
        <f t="shared" si="79"/>
        <v>7401.5570421565335</v>
      </c>
      <c r="T43" s="17">
        <f t="shared" ref="T43" si="80">T35</f>
        <v>7719.2576945786068</v>
      </c>
      <c r="V43" s="17">
        <f>V35</f>
        <v>2266.0454452661647</v>
      </c>
      <c r="W43" s="17">
        <f t="shared" ref="W43:AC43" si="81">W35</f>
        <v>2408.8224223091879</v>
      </c>
      <c r="X43" s="17">
        <f t="shared" si="81"/>
        <v>1954.2982337868721</v>
      </c>
      <c r="Y43" s="17">
        <f t="shared" si="81"/>
        <v>2171.3161523320587</v>
      </c>
      <c r="Z43" s="17">
        <f t="shared" si="81"/>
        <v>2528.7476393768529</v>
      </c>
      <c r="AA43" s="17">
        <f t="shared" si="81"/>
        <v>2588.7225676126191</v>
      </c>
      <c r="AB43" s="17">
        <f t="shared" si="81"/>
        <v>2983.3268105308798</v>
      </c>
      <c r="AC43" s="17">
        <f t="shared" si="81"/>
        <v>2858.1838376479482</v>
      </c>
      <c r="AD43" s="17">
        <f t="shared" ref="AD43" si="82">AD35</f>
        <v>2895.238428341725</v>
      </c>
      <c r="AF43" s="17">
        <f t="shared" ref="AF43:AM43" si="83">AF35</f>
        <v>152.50853148530001</v>
      </c>
      <c r="AG43" s="17">
        <f t="shared" si="83"/>
        <v>178.86735155358338</v>
      </c>
      <c r="AH43" s="17">
        <f t="shared" si="83"/>
        <v>164.01771565837905</v>
      </c>
      <c r="AI43" s="17">
        <f t="shared" si="83"/>
        <v>195.04845803006262</v>
      </c>
      <c r="AJ43" s="17">
        <f t="shared" si="83"/>
        <v>252.71382443070647</v>
      </c>
      <c r="AK43" s="17">
        <f t="shared" si="83"/>
        <v>244.27896661411111</v>
      </c>
      <c r="AL43" s="17">
        <f t="shared" si="83"/>
        <v>289.20822688268646</v>
      </c>
      <c r="AM43" s="17">
        <f t="shared" si="83"/>
        <v>283.90957039459141</v>
      </c>
      <c r="AN43" s="17">
        <f t="shared" ref="AN43" si="84">AN35</f>
        <v>263.38150116796265</v>
      </c>
      <c r="AP43" s="17">
        <f t="shared" ref="AP43:AW43" si="85">AP35</f>
        <v>5437.5776536227377</v>
      </c>
      <c r="AQ43" s="17">
        <f t="shared" si="85"/>
        <v>6190.3891775004495</v>
      </c>
      <c r="AR43" s="17">
        <f t="shared" si="85"/>
        <v>5485.2097573940982</v>
      </c>
      <c r="AS43" s="17">
        <f t="shared" si="85"/>
        <v>6408.2191396175222</v>
      </c>
      <c r="AT43" s="17">
        <f t="shared" si="85"/>
        <v>8089.0188241885589</v>
      </c>
      <c r="AU43" s="17">
        <f t="shared" si="85"/>
        <v>7927.5086645974661</v>
      </c>
      <c r="AV43" s="17">
        <f t="shared" si="85"/>
        <v>9324.3268131443438</v>
      </c>
      <c r="AW43" s="17">
        <f t="shared" si="85"/>
        <v>9100.5347550614624</v>
      </c>
      <c r="AX43" s="17">
        <f t="shared" ref="AX43" si="86">AX35</f>
        <v>9426.8243225892784</v>
      </c>
      <c r="AZ43" s="17">
        <f t="shared" ref="AZ43:BG43" si="87">AZ35</f>
        <v>3434.0977339000087</v>
      </c>
      <c r="BA43" s="17">
        <f t="shared" si="87"/>
        <v>4337.1421169210316</v>
      </c>
      <c r="BB43" s="17">
        <f t="shared" si="87"/>
        <v>4183.0981831775698</v>
      </c>
      <c r="BC43" s="17">
        <f t="shared" si="87"/>
        <v>4316.6572155106696</v>
      </c>
      <c r="BD43" s="17">
        <f t="shared" si="87"/>
        <v>6006.2444847805191</v>
      </c>
      <c r="BE43" s="17">
        <f t="shared" si="87"/>
        <v>6783.9981156686154</v>
      </c>
      <c r="BF43" s="17">
        <f t="shared" si="87"/>
        <v>8503.9134224420213</v>
      </c>
      <c r="BG43" s="17">
        <f t="shared" si="87"/>
        <v>9787.5607310723444</v>
      </c>
      <c r="BH43" s="17">
        <f t="shared" ref="BH43" si="88">BH35</f>
        <v>9380.3700677215893</v>
      </c>
    </row>
    <row r="44" spans="1:60" ht="14.45" x14ac:dyDescent="0.35">
      <c r="A44" s="21" t="s">
        <v>77</v>
      </c>
      <c r="B44" s="1">
        <f>B19</f>
        <v>-14886.371539320877</v>
      </c>
      <c r="C44" s="1">
        <f t="shared" ref="C44:I44" si="89">C19</f>
        <v>-15724.275787200202</v>
      </c>
      <c r="D44" s="1">
        <f t="shared" si="89"/>
        <v>-16289.855979585071</v>
      </c>
      <c r="E44" s="1">
        <f t="shared" si="89"/>
        <v>-17426.263642108777</v>
      </c>
      <c r="F44" s="1">
        <f t="shared" si="89"/>
        <v>-17680.67079513285</v>
      </c>
      <c r="G44" s="1">
        <f t="shared" si="89"/>
        <v>-18605.340875545597</v>
      </c>
      <c r="H44" s="1">
        <f t="shared" si="89"/>
        <v>-20556.62332863859</v>
      </c>
      <c r="I44" s="1">
        <f t="shared" si="89"/>
        <v>-21805.306968027937</v>
      </c>
      <c r="J44" s="1">
        <f t="shared" ref="J44" si="90">J19</f>
        <v>-23515.884634608869</v>
      </c>
      <c r="L44" s="1">
        <f>L19</f>
        <v>-1773.3806042016606</v>
      </c>
      <c r="M44" s="1">
        <f t="shared" ref="M44:S44" si="91">M19</f>
        <v>-1932.8104176726586</v>
      </c>
      <c r="N44" s="1">
        <f t="shared" si="91"/>
        <v>-2053.4583259829092</v>
      </c>
      <c r="O44" s="1">
        <f t="shared" si="91"/>
        <v>-2226.0833996541933</v>
      </c>
      <c r="P44" s="1">
        <f t="shared" si="91"/>
        <v>-2309.2206168163634</v>
      </c>
      <c r="Q44" s="1">
        <f t="shared" si="91"/>
        <v>-2592.0078024771633</v>
      </c>
      <c r="R44" s="1">
        <f t="shared" si="91"/>
        <v>-2951.2091394155177</v>
      </c>
      <c r="S44" s="1">
        <f t="shared" si="91"/>
        <v>-3213.8396704600514</v>
      </c>
      <c r="T44" s="1">
        <f t="shared" ref="T44" si="92">T19</f>
        <v>-3571.9154459551414</v>
      </c>
      <c r="V44" s="1">
        <f>V19</f>
        <v>-1071.2369403048585</v>
      </c>
      <c r="W44" s="1">
        <f t="shared" ref="W44:AC44" si="93">W19</f>
        <v>-1131.5332979764232</v>
      </c>
      <c r="X44" s="1">
        <f t="shared" si="93"/>
        <v>-1172.2329670117588</v>
      </c>
      <c r="Y44" s="1">
        <f t="shared" si="93"/>
        <v>-1254.0099039990798</v>
      </c>
      <c r="Z44" s="1">
        <f t="shared" si="93"/>
        <v>-1272.3172759115243</v>
      </c>
      <c r="AA44" s="1">
        <f t="shared" si="93"/>
        <v>-1338.8573824187672</v>
      </c>
      <c r="AB44" s="1">
        <f t="shared" si="93"/>
        <v>-1479.2734562216153</v>
      </c>
      <c r="AC44" s="1">
        <f t="shared" si="93"/>
        <v>-1569.1298754124803</v>
      </c>
      <c r="AD44" s="1">
        <f t="shared" ref="AD44" si="94">AD19</f>
        <v>-1692.2246121562052</v>
      </c>
      <c r="AF44" s="1">
        <f t="shared" ref="AF44:AM44" si="95">AF19</f>
        <v>-68.023487844160357</v>
      </c>
      <c r="AG44" s="1">
        <f t="shared" si="95"/>
        <v>-74.138910530608058</v>
      </c>
      <c r="AH44" s="1">
        <f t="shared" si="95"/>
        <v>-78.766733517349408</v>
      </c>
      <c r="AI44" s="1">
        <f t="shared" si="95"/>
        <v>-85.388301145107533</v>
      </c>
      <c r="AJ44" s="1">
        <f t="shared" si="95"/>
        <v>-88.577285770082668</v>
      </c>
      <c r="AK44" s="1">
        <f t="shared" si="95"/>
        <v>-99.42446129501262</v>
      </c>
      <c r="AL44" s="1">
        <f t="shared" si="95"/>
        <v>-113.20273749750444</v>
      </c>
      <c r="AM44" s="1">
        <f t="shared" si="95"/>
        <v>-123.2767423071238</v>
      </c>
      <c r="AN44" s="1">
        <f t="shared" ref="AN44" si="96">AN19</f>
        <v>-123.2767423071238</v>
      </c>
      <c r="AP44" s="1">
        <f t="shared" ref="AP44:AW44" si="97">AP19</f>
        <v>-2470.7916494736614</v>
      </c>
      <c r="AQ44" s="1">
        <f t="shared" si="97"/>
        <v>-2665.8640205992388</v>
      </c>
      <c r="AR44" s="1">
        <f t="shared" si="97"/>
        <v>-2809.7806126155356</v>
      </c>
      <c r="AS44" s="1">
        <f t="shared" si="97"/>
        <v>-3033.3880844884361</v>
      </c>
      <c r="AT44" s="1">
        <f t="shared" si="97"/>
        <v>-3125.2425956505822</v>
      </c>
      <c r="AU44" s="1">
        <f t="shared" si="97"/>
        <v>-3440.8883529021632</v>
      </c>
      <c r="AV44" s="1">
        <f t="shared" si="97"/>
        <v>-3883.8244663149612</v>
      </c>
      <c r="AW44" s="1">
        <f t="shared" si="97"/>
        <v>-4198.0537542303273</v>
      </c>
      <c r="AX44" s="1">
        <f t="shared" ref="AX44" si="98">AX19</f>
        <v>-4626.9181137148753</v>
      </c>
      <c r="AZ44" s="1">
        <f t="shared" ref="AZ44:BG44" si="99">AZ19</f>
        <v>-8950.7941972975095</v>
      </c>
      <c r="BA44" s="1">
        <f t="shared" si="99"/>
        <v>-10185.288125873385</v>
      </c>
      <c r="BB44" s="1">
        <f t="shared" si="99"/>
        <v>-10548.915046359529</v>
      </c>
      <c r="BC44" s="1">
        <f t="shared" si="99"/>
        <v>-10128.384129345262</v>
      </c>
      <c r="BD44" s="1">
        <f t="shared" si="99"/>
        <v>-10950.049513693193</v>
      </c>
      <c r="BE44" s="1">
        <f t="shared" si="99"/>
        <v>-10942.368191103655</v>
      </c>
      <c r="BF44" s="1">
        <f t="shared" si="99"/>
        <v>-15491.119301151946</v>
      </c>
      <c r="BG44" s="1">
        <f t="shared" si="99"/>
        <v>-21655.854202718838</v>
      </c>
      <c r="BH44" s="1">
        <f t="shared" ref="BH44" si="100">BH19</f>
        <v>-24825.946361054241</v>
      </c>
    </row>
    <row r="45" spans="1:60" ht="14.45" x14ac:dyDescent="0.35">
      <c r="A45" s="21" t="s">
        <v>78</v>
      </c>
      <c r="B45" s="1">
        <f t="shared" ref="B45:I45" si="101">B30</f>
        <v>12465.455620571058</v>
      </c>
      <c r="C45" s="1">
        <f t="shared" si="101"/>
        <v>13141.610613086574</v>
      </c>
      <c r="D45" s="1">
        <f t="shared" si="101"/>
        <v>15357.471363709567</v>
      </c>
      <c r="E45" s="1">
        <f t="shared" si="101"/>
        <v>18282.795730545826</v>
      </c>
      <c r="F45" s="1">
        <f t="shared" si="101"/>
        <v>18908.431676489665</v>
      </c>
      <c r="G45" s="1">
        <f t="shared" si="101"/>
        <v>21304.300614877735</v>
      </c>
      <c r="H45" s="1">
        <f t="shared" si="101"/>
        <v>22419.792887028052</v>
      </c>
      <c r="I45" s="1">
        <f t="shared" si="101"/>
        <v>18775.910252156649</v>
      </c>
      <c r="J45" s="1">
        <f t="shared" ref="J45" si="102">J30</f>
        <v>18434.882761243523</v>
      </c>
      <c r="L45" s="1">
        <f t="shared" ref="L45:S45" si="103">L30</f>
        <v>1573.8865537335623</v>
      </c>
      <c r="M45" s="1">
        <f t="shared" si="103"/>
        <v>1830.6892468203466</v>
      </c>
      <c r="N45" s="1">
        <f t="shared" si="103"/>
        <v>2418.0171562929559</v>
      </c>
      <c r="O45" s="1">
        <f t="shared" si="103"/>
        <v>3081.0717324597317</v>
      </c>
      <c r="P45" s="1">
        <f t="shared" si="103"/>
        <v>3545.0205959693135</v>
      </c>
      <c r="Q45" s="1">
        <f t="shared" si="103"/>
        <v>3771.4433635607638</v>
      </c>
      <c r="R45" s="1">
        <f t="shared" si="103"/>
        <v>4077.3796622467917</v>
      </c>
      <c r="S45" s="1">
        <f t="shared" si="103"/>
        <v>3498.8926532401997</v>
      </c>
      <c r="T45" s="1">
        <f t="shared" ref="T45" si="104">T30</f>
        <v>3536.944712174165</v>
      </c>
      <c r="V45" s="1">
        <f t="shared" ref="V45:AC45" si="105">V30</f>
        <v>897.02561186348908</v>
      </c>
      <c r="W45" s="1">
        <f t="shared" si="105"/>
        <v>945.68234486527899</v>
      </c>
      <c r="X45" s="1">
        <f t="shared" si="105"/>
        <v>1105.1377154617385</v>
      </c>
      <c r="Y45" s="1">
        <f t="shared" si="105"/>
        <v>1315.6467381508151</v>
      </c>
      <c r="Z45" s="1">
        <f t="shared" si="105"/>
        <v>1360.6680742572894</v>
      </c>
      <c r="AA45" s="1">
        <f t="shared" si="105"/>
        <v>1533.0769990346278</v>
      </c>
      <c r="AB45" s="1">
        <f t="shared" si="105"/>
        <v>1613.3488453603534</v>
      </c>
      <c r="AC45" s="1">
        <f t="shared" si="105"/>
        <v>1351.1317110977129</v>
      </c>
      <c r="AD45" s="1">
        <f t="shared" ref="AD45" si="106">AD30</f>
        <v>1326.5910602775546</v>
      </c>
      <c r="AF45" s="1">
        <f t="shared" ref="AF45:AM45" si="107">AF30</f>
        <v>60.371277661615792</v>
      </c>
      <c r="AG45" s="1">
        <f t="shared" si="107"/>
        <v>70.221737754699134</v>
      </c>
      <c r="AH45" s="1">
        <f t="shared" si="107"/>
        <v>92.750512917734014</v>
      </c>
      <c r="AI45" s="1">
        <f t="shared" si="107"/>
        <v>118.18401816473663</v>
      </c>
      <c r="AJ45" s="1">
        <f t="shared" si="107"/>
        <v>135.98020912480604</v>
      </c>
      <c r="AK45" s="1">
        <f t="shared" si="107"/>
        <v>144.66535338679137</v>
      </c>
      <c r="AL45" s="1">
        <f t="shared" si="107"/>
        <v>156.40048460760738</v>
      </c>
      <c r="AM45" s="1">
        <f t="shared" si="107"/>
        <v>134.21082947552168</v>
      </c>
      <c r="AN45" s="1">
        <f t="shared" ref="AN45" si="108">AN30</f>
        <v>120.68074997609899</v>
      </c>
      <c r="AP45" s="1">
        <f t="shared" ref="AP45:AW45" si="109">AP30</f>
        <v>2152.4927631022219</v>
      </c>
      <c r="AQ45" s="1">
        <f t="shared" si="109"/>
        <v>2430.2919546038061</v>
      </c>
      <c r="AR45" s="1">
        <f t="shared" si="109"/>
        <v>3101.8357768090978</v>
      </c>
      <c r="AS45" s="1">
        <f t="shared" si="109"/>
        <v>3882.8765674396709</v>
      </c>
      <c r="AT45" s="1">
        <f t="shared" si="109"/>
        <v>4352.5377917315154</v>
      </c>
      <c r="AU45" s="1">
        <f t="shared" si="109"/>
        <v>4694.7793268362157</v>
      </c>
      <c r="AV45" s="1">
        <f t="shared" si="109"/>
        <v>5042.4887560582265</v>
      </c>
      <c r="AW45" s="1">
        <f t="shared" si="109"/>
        <v>4302.0399645213238</v>
      </c>
      <c r="AX45" s="1">
        <f t="shared" ref="AX45" si="110">AX30</f>
        <v>4319.3475020005917</v>
      </c>
      <c r="AZ45" s="1">
        <f t="shared" ref="AZ45:BG45" si="111">AZ30</f>
        <v>1359.4050496144621</v>
      </c>
      <c r="BA45" s="1">
        <f t="shared" si="111"/>
        <v>1702.7235752861905</v>
      </c>
      <c r="BB45" s="1">
        <f t="shared" si="111"/>
        <v>2365.5036318336884</v>
      </c>
      <c r="BC45" s="1">
        <f t="shared" si="111"/>
        <v>2615.5546161263378</v>
      </c>
      <c r="BD45" s="1">
        <f t="shared" si="111"/>
        <v>3231.8389503820499</v>
      </c>
      <c r="BE45" s="1">
        <f t="shared" si="111"/>
        <v>4017.5767008580201</v>
      </c>
      <c r="BF45" s="1">
        <f t="shared" si="111"/>
        <v>4598.8186251374273</v>
      </c>
      <c r="BG45" s="1">
        <f t="shared" si="111"/>
        <v>4626.8135393729835</v>
      </c>
      <c r="BH45" s="1">
        <f t="shared" ref="BH45" si="112">BH30</f>
        <v>4298.0622777454591</v>
      </c>
    </row>
    <row r="46" spans="1:60" ht="14.45" x14ac:dyDescent="0.35">
      <c r="A46" s="21" t="s">
        <v>86</v>
      </c>
      <c r="B46" s="1">
        <f t="shared" ref="B46:I46" si="113">B43-B44+B45</f>
        <v>58841.774111887411</v>
      </c>
      <c r="C46" s="1">
        <f t="shared" si="113"/>
        <v>62339.92393724533</v>
      </c>
      <c r="D46" s="1">
        <f t="shared" si="113"/>
        <v>58805.100299211073</v>
      </c>
      <c r="E46" s="1">
        <f t="shared" si="113"/>
        <v>65882.607125540162</v>
      </c>
      <c r="F46" s="1">
        <f t="shared" si="113"/>
        <v>71729.672659793519</v>
      </c>
      <c r="G46" s="1">
        <f t="shared" si="113"/>
        <v>75883.649204103538</v>
      </c>
      <c r="H46" s="1">
        <f t="shared" si="113"/>
        <v>84434.015047294975</v>
      </c>
      <c r="I46" s="1">
        <f t="shared" si="113"/>
        <v>80299.775210539912</v>
      </c>
      <c r="J46" s="1">
        <f t="shared" ref="J46" si="114">J43-J44+J45</f>
        <v>82184.251994459337</v>
      </c>
      <c r="L46" s="1">
        <f t="shared" ref="L46:S46" si="115">L43-L44+L45</f>
        <v>7323.183128767454</v>
      </c>
      <c r="M46" s="1">
        <f t="shared" si="115"/>
        <v>8426.5932814615935</v>
      </c>
      <c r="N46" s="1">
        <f t="shared" si="115"/>
        <v>8747.437284769685</v>
      </c>
      <c r="O46" s="1">
        <f t="shared" si="115"/>
        <v>10392.09216360501</v>
      </c>
      <c r="P46" s="1">
        <f t="shared" si="115"/>
        <v>12442.521362221029</v>
      </c>
      <c r="Q46" s="1">
        <f t="shared" si="115"/>
        <v>12731.833545964346</v>
      </c>
      <c r="R46" s="1">
        <f t="shared" si="115"/>
        <v>14568.282463126605</v>
      </c>
      <c r="S46" s="1">
        <f t="shared" si="115"/>
        <v>14114.289365856785</v>
      </c>
      <c r="T46" s="1">
        <f t="shared" ref="T46" si="116">T43-T44+T45</f>
        <v>14828.117852707914</v>
      </c>
      <c r="V46" s="1">
        <f t="shared" ref="V46:AC46" si="117">V43-V44+V45</f>
        <v>4234.3079974345119</v>
      </c>
      <c r="W46" s="1">
        <f t="shared" si="117"/>
        <v>4486.0380651508895</v>
      </c>
      <c r="X46" s="1">
        <f t="shared" si="117"/>
        <v>4231.6689162603689</v>
      </c>
      <c r="Y46" s="1">
        <f t="shared" si="117"/>
        <v>4740.9727944819533</v>
      </c>
      <c r="Z46" s="1">
        <f t="shared" si="117"/>
        <v>5161.732989545666</v>
      </c>
      <c r="AA46" s="1">
        <f t="shared" si="117"/>
        <v>5460.656949066014</v>
      </c>
      <c r="AB46" s="1">
        <f t="shared" si="117"/>
        <v>6075.9491121128485</v>
      </c>
      <c r="AC46" s="1">
        <f t="shared" si="117"/>
        <v>5778.4454241581407</v>
      </c>
      <c r="AD46" s="1">
        <f t="shared" ref="AD46" si="118">AD43-AD44+AD45</f>
        <v>5914.0541007754855</v>
      </c>
      <c r="AF46" s="1">
        <f t="shared" ref="AF46:AM46" si="119">AF43-AF44+AF45</f>
        <v>280.90329699107616</v>
      </c>
      <c r="AG46" s="1">
        <f t="shared" si="119"/>
        <v>323.22799983889058</v>
      </c>
      <c r="AH46" s="1">
        <f t="shared" si="119"/>
        <v>335.53496209346247</v>
      </c>
      <c r="AI46" s="1">
        <f t="shared" si="119"/>
        <v>398.62077733990679</v>
      </c>
      <c r="AJ46" s="1">
        <f t="shared" si="119"/>
        <v>477.27131932559519</v>
      </c>
      <c r="AK46" s="1">
        <f t="shared" si="119"/>
        <v>488.36878129591508</v>
      </c>
      <c r="AL46" s="1">
        <f t="shared" si="119"/>
        <v>558.81144898779826</v>
      </c>
      <c r="AM46" s="1">
        <f t="shared" si="119"/>
        <v>541.3971421772369</v>
      </c>
      <c r="AN46" s="1">
        <f t="shared" ref="AN46" si="120">AN43-AN44+AN45</f>
        <v>507.33899345118544</v>
      </c>
      <c r="AP46" s="1">
        <f t="shared" ref="AP46:AW46" si="121">AP43-AP44+AP45</f>
        <v>10060.862066198621</v>
      </c>
      <c r="AQ46" s="1">
        <f t="shared" si="121"/>
        <v>11286.545152703495</v>
      </c>
      <c r="AR46" s="1">
        <f t="shared" si="121"/>
        <v>11396.82614681873</v>
      </c>
      <c r="AS46" s="1">
        <f t="shared" si="121"/>
        <v>13324.48379154563</v>
      </c>
      <c r="AT46" s="1">
        <f t="shared" si="121"/>
        <v>15566.799211570658</v>
      </c>
      <c r="AU46" s="1">
        <f t="shared" si="121"/>
        <v>16063.176344335843</v>
      </c>
      <c r="AV46" s="1">
        <f t="shared" si="121"/>
        <v>18250.640035517532</v>
      </c>
      <c r="AW46" s="1">
        <f t="shared" si="121"/>
        <v>17600.628473813114</v>
      </c>
      <c r="AX46" s="1">
        <f t="shared" ref="AX46" si="122">AX43-AX44+AX45</f>
        <v>18373.089938304744</v>
      </c>
      <c r="AZ46" s="1">
        <f t="shared" ref="AZ46:BG46" si="123">AZ43-AZ44+AZ45</f>
        <v>13744.296980811981</v>
      </c>
      <c r="BA46" s="1">
        <f t="shared" si="123"/>
        <v>16225.153818080607</v>
      </c>
      <c r="BB46" s="1">
        <f t="shared" si="123"/>
        <v>17097.516861370787</v>
      </c>
      <c r="BC46" s="1">
        <f t="shared" si="123"/>
        <v>17060.595960982271</v>
      </c>
      <c r="BD46" s="1">
        <f t="shared" si="123"/>
        <v>20188.132948855764</v>
      </c>
      <c r="BE46" s="1">
        <f t="shared" si="123"/>
        <v>21743.943007630289</v>
      </c>
      <c r="BF46" s="1">
        <f t="shared" si="123"/>
        <v>28593.851348731398</v>
      </c>
      <c r="BG46" s="1">
        <f t="shared" si="123"/>
        <v>36070.228473164163</v>
      </c>
      <c r="BH46" s="1">
        <f t="shared" ref="BH46" si="124">BH43-BH44+BH45</f>
        <v>38504.378706521282</v>
      </c>
    </row>
    <row r="47" spans="1:60" ht="14.45" x14ac:dyDescent="0.3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ht="14.45" x14ac:dyDescent="0.3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ht="14.45" x14ac:dyDescent="0.35">
      <c r="A49" s="21" t="s">
        <v>92</v>
      </c>
      <c r="B49" s="1">
        <f t="shared" ref="B49:I49" si="125">B39-B46</f>
        <v>3392.43491256993</v>
      </c>
      <c r="C49" s="1">
        <f t="shared" si="125"/>
        <v>449.53859728674433</v>
      </c>
      <c r="D49" s="1">
        <f t="shared" si="125"/>
        <v>9359.5316087758401</v>
      </c>
      <c r="E49" s="1">
        <f t="shared" si="125"/>
        <v>-3364.1456546502959</v>
      </c>
      <c r="F49" s="1">
        <f t="shared" si="125"/>
        <v>11122.489584152543</v>
      </c>
      <c r="G49" s="1">
        <f t="shared" si="125"/>
        <v>4714.6377528812445</v>
      </c>
      <c r="H49" s="1">
        <f t="shared" si="125"/>
        <v>651.88156974760932</v>
      </c>
      <c r="I49" s="1">
        <f t="shared" si="125"/>
        <v>6120.8654494668881</v>
      </c>
      <c r="J49" s="1">
        <f t="shared" ref="J49" si="126">J39-J46</f>
        <v>6878.5362890020479</v>
      </c>
      <c r="L49" s="1">
        <f t="shared" ref="L49:S49" si="127">L39-L46</f>
        <v>428.32832235180649</v>
      </c>
      <c r="M49" s="1">
        <f t="shared" si="127"/>
        <v>62.622877842997696</v>
      </c>
      <c r="N49" s="1">
        <f t="shared" si="127"/>
        <v>1473.6480680254153</v>
      </c>
      <c r="O49" s="1">
        <f t="shared" si="127"/>
        <v>-566.93594531074632</v>
      </c>
      <c r="P49" s="1">
        <f t="shared" si="127"/>
        <v>2085.2842440285858</v>
      </c>
      <c r="Q49" s="1">
        <f t="shared" si="127"/>
        <v>730.46494972631444</v>
      </c>
      <c r="R49" s="1">
        <f t="shared" si="127"/>
        <v>-8.6235948420253408</v>
      </c>
      <c r="S49" s="1">
        <f t="shared" si="127"/>
        <v>1069.8120088719097</v>
      </c>
      <c r="T49" s="1">
        <f t="shared" ref="T49" si="128">T39-T46</f>
        <v>1319.7264593421696</v>
      </c>
      <c r="V49" s="1">
        <f t="shared" ref="V49:AC49" si="129">V39-V46</f>
        <v>244.12272569750712</v>
      </c>
      <c r="W49" s="1">
        <f t="shared" si="129"/>
        <v>32.349209492347654</v>
      </c>
      <c r="X49" s="1">
        <f t="shared" si="129"/>
        <v>673.52047319175472</v>
      </c>
      <c r="Y49" s="1">
        <f t="shared" si="129"/>
        <v>-242.08700476865033</v>
      </c>
      <c r="Z49" s="1">
        <f t="shared" si="129"/>
        <v>800.38454496640952</v>
      </c>
      <c r="AA49" s="1">
        <f t="shared" si="129"/>
        <v>339.26965397188269</v>
      </c>
      <c r="AB49" s="1">
        <f t="shared" si="129"/>
        <v>46.909995251227883</v>
      </c>
      <c r="AC49" s="1">
        <f t="shared" si="129"/>
        <v>440.4630879180495</v>
      </c>
      <c r="AD49" s="1">
        <f t="shared" ref="AD49" si="130">AD39-AD46</f>
        <v>494.98577598598968</v>
      </c>
      <c r="AF49" s="1">
        <f t="shared" ref="AF49:AM49" si="131">AF39-AF46</f>
        <v>16.42985513644112</v>
      </c>
      <c r="AG49" s="1">
        <f t="shared" si="131"/>
        <v>2.402093808642519</v>
      </c>
      <c r="AH49" s="1">
        <f t="shared" si="131"/>
        <v>56.526321086625558</v>
      </c>
      <c r="AI49" s="1">
        <f t="shared" si="131"/>
        <v>-21.746578423656672</v>
      </c>
      <c r="AJ49" s="1">
        <f t="shared" si="131"/>
        <v>79.98751485677542</v>
      </c>
      <c r="AK49" s="1">
        <f t="shared" si="131"/>
        <v>28.019238233781209</v>
      </c>
      <c r="AL49" s="1">
        <f t="shared" si="131"/>
        <v>-0.33078460287629241</v>
      </c>
      <c r="AM49" s="1">
        <f t="shared" si="131"/>
        <v>41.035942317524018</v>
      </c>
      <c r="AN49" s="1">
        <f t="shared" ref="AN49" si="132">AN39-AN46</f>
        <v>45.626889132126564</v>
      </c>
      <c r="AP49" s="1">
        <f t="shared" ref="AP49:AW49" si="133">AP39-AP46</f>
        <v>585.79419965618581</v>
      </c>
      <c r="AQ49" s="1">
        <f t="shared" si="133"/>
        <v>83.133648411554532</v>
      </c>
      <c r="AR49" s="1">
        <f t="shared" si="133"/>
        <v>1890.397794709872</v>
      </c>
      <c r="AS49" s="1">
        <f t="shared" si="133"/>
        <v>-714.47291346538987</v>
      </c>
      <c r="AT49" s="1">
        <f t="shared" si="133"/>
        <v>2560.2893503514279</v>
      </c>
      <c r="AU49" s="1">
        <f t="shared" si="133"/>
        <v>941.1106145659287</v>
      </c>
      <c r="AV49" s="1">
        <f t="shared" si="133"/>
        <v>27.144838990323478</v>
      </c>
      <c r="AW49" s="1">
        <f t="shared" si="133"/>
        <v>1335.9256235868925</v>
      </c>
      <c r="AX49" s="1">
        <f t="shared" ref="AX49" si="134">AX39-AX46</f>
        <v>1611.6613770814911</v>
      </c>
      <c r="AZ49" s="1">
        <f t="shared" ref="AZ49:BG49" si="135">AZ39-AZ46</f>
        <v>369.9578491961056</v>
      </c>
      <c r="BA49" s="1">
        <f t="shared" si="135"/>
        <v>58.245521811384606</v>
      </c>
      <c r="BB49" s="1">
        <f t="shared" si="135"/>
        <v>1441.6439717504109</v>
      </c>
      <c r="BC49" s="1">
        <f t="shared" si="135"/>
        <v>-481.27796350319477</v>
      </c>
      <c r="BD49" s="1">
        <f t="shared" si="135"/>
        <v>1901.0616892133548</v>
      </c>
      <c r="BE49" s="1">
        <f t="shared" si="135"/>
        <v>789.39651613541355</v>
      </c>
      <c r="BF49" s="1">
        <f t="shared" si="135"/>
        <v>20.37979492496379</v>
      </c>
      <c r="BG49" s="1">
        <f t="shared" si="135"/>
        <v>1459.915657388723</v>
      </c>
      <c r="BH49" s="1">
        <f t="shared" ref="BH49" si="136">BH39-BH46</f>
        <v>1603.719303928403</v>
      </c>
    </row>
    <row r="50" spans="1:60" ht="14.45" x14ac:dyDescent="0.35">
      <c r="A50" s="21" t="s">
        <v>93</v>
      </c>
      <c r="B50" s="1">
        <f>B49*WACC!C42</f>
        <v>1017.7304737706718</v>
      </c>
      <c r="C50" s="1">
        <f>C49*WACC!D42</f>
        <v>134.86157918598261</v>
      </c>
      <c r="D50" s="1">
        <f>D49*WACC!E42</f>
        <v>2807.8594826319045</v>
      </c>
      <c r="E50" s="1">
        <f>E49*WACC!F42</f>
        <v>-1009.2436963947841</v>
      </c>
      <c r="F50" s="1">
        <f>F49*WACC!G42</f>
        <v>3336.7468752447558</v>
      </c>
      <c r="G50" s="1">
        <f>G49*WACC!H42</f>
        <v>1414.3913258639463</v>
      </c>
      <c r="H50" s="1">
        <f>H49*WACC!I42</f>
        <v>195.56447092422377</v>
      </c>
      <c r="I50" s="1">
        <f>I49*WACC!J42</f>
        <v>1836.2596348395123</v>
      </c>
      <c r="J50" s="1">
        <f>J49*WACC!K42</f>
        <v>2063.5608866999914</v>
      </c>
      <c r="L50" s="1">
        <f>L49*WACC!C42</f>
        <v>128.49849670550316</v>
      </c>
      <c r="M50" s="1">
        <f>M49*WACC!D42</f>
        <v>18.786863352893636</v>
      </c>
      <c r="N50" s="1">
        <f>N49*WACC!E42</f>
        <v>442.09442040749116</v>
      </c>
      <c r="O50" s="1">
        <f>O49*WACC!F42</f>
        <v>-170.08078359317255</v>
      </c>
      <c r="P50" s="1">
        <f>P49*WACC!G42</f>
        <v>625.58527320838698</v>
      </c>
      <c r="Q50" s="1">
        <f>Q49*WACC!H42</f>
        <v>219.13948491782818</v>
      </c>
      <c r="R50" s="1">
        <f>R49*WACC!I42</f>
        <v>-2.5870784526068213</v>
      </c>
      <c r="S50" s="1">
        <f>S49*WACC!J42</f>
        <v>320.94360266147606</v>
      </c>
      <c r="T50" s="1">
        <f>T49*WACC!K42</f>
        <v>395.91793780253141</v>
      </c>
      <c r="V50" s="1">
        <f>V49*WACC!C42</f>
        <v>73.236817709230024</v>
      </c>
      <c r="W50" s="1">
        <f>W49*WACC!D42</f>
        <v>9.7047628477013674</v>
      </c>
      <c r="X50" s="1">
        <f>X49*WACC!E42</f>
        <v>202.05614195746543</v>
      </c>
      <c r="Y50" s="1">
        <f>Y49*WACC!F42</f>
        <v>-72.626101430573172</v>
      </c>
      <c r="Z50" s="1">
        <f>Z49*WACC!G42</f>
        <v>240.11536348985038</v>
      </c>
      <c r="AA50" s="1">
        <f>AA49*WACC!H42</f>
        <v>101.78089619153408</v>
      </c>
      <c r="AB50" s="1">
        <f>AB49*WACC!I42</f>
        <v>14.072998575364117</v>
      </c>
      <c r="AC50" s="1">
        <f>AC49*WACC!J42</f>
        <v>132.13892637537498</v>
      </c>
      <c r="AD50" s="1">
        <f>AD49*WACC!K42</f>
        <v>148.49573279575208</v>
      </c>
      <c r="AF50" s="1">
        <f>AF49*WACC!C42</f>
        <v>4.928956540930848</v>
      </c>
      <c r="AG50" s="1">
        <f>AG49*WACC!D42</f>
        <v>0.72062814259253816</v>
      </c>
      <c r="AH50" s="1">
        <f>AH49*WACC!E42</f>
        <v>16.957896325982549</v>
      </c>
      <c r="AI50" s="1">
        <f>AI49*WACC!F42</f>
        <v>-6.5239735270950323</v>
      </c>
      <c r="AJ50" s="1">
        <f>AJ49*WACC!G42</f>
        <v>23.996254457025383</v>
      </c>
      <c r="AK50" s="1">
        <f>AK49*WACC!H42</f>
        <v>8.4057714701318265</v>
      </c>
      <c r="AL50" s="1">
        <f>AL49*WACC!I42</f>
        <v>-9.9235380862857769E-2</v>
      </c>
      <c r="AM50" s="1">
        <f>AM49*WACC!J42</f>
        <v>12.31078269525349</v>
      </c>
      <c r="AN50" s="1">
        <f>AN49*WACC!K42</f>
        <v>13.688066739633838</v>
      </c>
      <c r="AP50" s="1">
        <f>AP49*WACC!C42</f>
        <v>175.7382598968027</v>
      </c>
      <c r="AQ50" s="1">
        <f>AQ49*WACC!D42</f>
        <v>24.940094523458832</v>
      </c>
      <c r="AR50" s="1">
        <f>AR49*WACC!E42</f>
        <v>567.1193384127904</v>
      </c>
      <c r="AS50" s="1">
        <f>AS49*WACC!F42</f>
        <v>-214.34187403955227</v>
      </c>
      <c r="AT50" s="1">
        <f>AT49*WACC!G42</f>
        <v>768.0868051051965</v>
      </c>
      <c r="AU50" s="1">
        <f>AU49*WACC!H42</f>
        <v>282.33318436969341</v>
      </c>
      <c r="AV50" s="1">
        <f>AV49*WACC!I42</f>
        <v>8.1434516970945854</v>
      </c>
      <c r="AW50" s="1">
        <f>AW49*WACC!J42</f>
        <v>400.7776870759468</v>
      </c>
      <c r="AX50" s="1">
        <f>AX49*WACC!K42</f>
        <v>483.49841312430141</v>
      </c>
      <c r="AZ50" s="1">
        <f>AZ49*WACC!C42</f>
        <v>110.98735475879818</v>
      </c>
      <c r="BA50" s="1">
        <f>BA49*WACC!D42</f>
        <v>17.473656543410108</v>
      </c>
      <c r="BB50" s="1">
        <f>BB49*WACC!E42</f>
        <v>432.49319152499271</v>
      </c>
      <c r="BC50" s="1">
        <f>BC49*WACC!F42</f>
        <v>-144.38338905091484</v>
      </c>
      <c r="BD50" s="1">
        <f>BD49*WACC!G42</f>
        <v>570.31850676383431</v>
      </c>
      <c r="BE50" s="1">
        <f>BE49*WACC!H42</f>
        <v>236.81895484055258</v>
      </c>
      <c r="BF50" s="1">
        <f>BF49*WACC!I42</f>
        <v>6.1139384774872916</v>
      </c>
      <c r="BG50" s="1">
        <f>BG49*WACC!J42</f>
        <v>437.97469721648474</v>
      </c>
      <c r="BH50" s="1">
        <f>BH49*WACC!K42</f>
        <v>481.11579117837567</v>
      </c>
    </row>
    <row r="51" spans="1:60" ht="14.45" x14ac:dyDescent="0.35">
      <c r="A51" s="21" t="s">
        <v>94</v>
      </c>
      <c r="B51" s="1">
        <f>B50*WACC!C43</f>
        <v>508.86523688533589</v>
      </c>
      <c r="C51" s="1">
        <f>C50*WACC!D43</f>
        <v>67.430789592991303</v>
      </c>
      <c r="D51" s="1">
        <f>D50*WACC!E43</f>
        <v>1403.9297413159522</v>
      </c>
      <c r="E51" s="1">
        <f>E50*WACC!F43</f>
        <v>-504.62184819739207</v>
      </c>
      <c r="F51" s="1">
        <f>F50*WACC!G43</f>
        <v>1668.3734376223779</v>
      </c>
      <c r="G51" s="1">
        <f>G50*WACC!H43</f>
        <v>707.19566293197317</v>
      </c>
      <c r="H51" s="1">
        <f>H50*WACC!I43</f>
        <v>97.782235462111885</v>
      </c>
      <c r="I51" s="1">
        <f>I50*WACC!J43</f>
        <v>918.12981741975614</v>
      </c>
      <c r="J51" s="1">
        <f>J50*WACC!K43</f>
        <v>1031.7804433499957</v>
      </c>
      <c r="L51" s="1">
        <f>L50*WACC!C43</f>
        <v>64.249248352751579</v>
      </c>
      <c r="M51" s="1">
        <f>M50*WACC!D43</f>
        <v>9.3934316764468182</v>
      </c>
      <c r="N51" s="1">
        <f>N50*WACC!E43</f>
        <v>221.04721020374558</v>
      </c>
      <c r="O51" s="1">
        <f>O50*WACC!F43</f>
        <v>-85.040391796586277</v>
      </c>
      <c r="P51" s="1">
        <f>P50*WACC!G43</f>
        <v>312.79263660419349</v>
      </c>
      <c r="Q51" s="1">
        <f>Q50*WACC!H43</f>
        <v>109.56974245891409</v>
      </c>
      <c r="R51" s="1">
        <f>R50*WACC!I43</f>
        <v>-1.2935392263034107</v>
      </c>
      <c r="S51" s="1">
        <f>S50*WACC!J43</f>
        <v>160.47180133073803</v>
      </c>
      <c r="T51" s="1">
        <f>T50*WACC!K43</f>
        <v>197.95896890126571</v>
      </c>
      <c r="V51" s="1">
        <f>V50*WACC!C43</f>
        <v>36.618408854615012</v>
      </c>
      <c r="W51" s="1">
        <f>W50*WACC!D43</f>
        <v>4.8523814238506837</v>
      </c>
      <c r="X51" s="1">
        <f>X50*WACC!E43</f>
        <v>101.02807097873271</v>
      </c>
      <c r="Y51" s="1">
        <f>Y50*WACC!F43</f>
        <v>-36.313050715286586</v>
      </c>
      <c r="Z51" s="1">
        <f>Z50*WACC!G43</f>
        <v>120.05768174492519</v>
      </c>
      <c r="AA51" s="1">
        <f>AA50*WACC!H43</f>
        <v>50.890448095767042</v>
      </c>
      <c r="AB51" s="1">
        <f>AB50*WACC!I43</f>
        <v>7.0364992876820587</v>
      </c>
      <c r="AC51" s="1">
        <f>AC50*WACC!J43</f>
        <v>66.069463187687489</v>
      </c>
      <c r="AD51" s="1">
        <f>AD50*WACC!K43</f>
        <v>74.247866397876038</v>
      </c>
      <c r="AF51" s="1">
        <f>AF50*WACC!C43</f>
        <v>2.464478270465424</v>
      </c>
      <c r="AG51" s="1">
        <f>AG50*WACC!D43</f>
        <v>0.36031407129626908</v>
      </c>
      <c r="AH51" s="1">
        <f>AH50*WACC!E43</f>
        <v>8.4789481629912746</v>
      </c>
      <c r="AI51" s="1">
        <f>AI50*WACC!F43</f>
        <v>-3.2619867635475162</v>
      </c>
      <c r="AJ51" s="1">
        <f>AJ50*WACC!G43</f>
        <v>11.998127228512692</v>
      </c>
      <c r="AK51" s="1">
        <f>AK50*WACC!H43</f>
        <v>4.2028857350659132</v>
      </c>
      <c r="AL51" s="1">
        <f>AL50*WACC!I43</f>
        <v>-4.9617690431428885E-2</v>
      </c>
      <c r="AM51" s="1">
        <f>AM50*WACC!J43</f>
        <v>6.155391347626745</v>
      </c>
      <c r="AN51" s="1">
        <f>AN50*WACC!K43</f>
        <v>6.8440333698169189</v>
      </c>
      <c r="AP51" s="1">
        <f>AP50*WACC!C43</f>
        <v>87.869129948401351</v>
      </c>
      <c r="AQ51" s="1">
        <f>AQ50*WACC!D43</f>
        <v>12.470047261729416</v>
      </c>
      <c r="AR51" s="1">
        <f>AR50*WACC!E43</f>
        <v>283.5596692063952</v>
      </c>
      <c r="AS51" s="1">
        <f>AS50*WACC!F43</f>
        <v>-107.17093701977613</v>
      </c>
      <c r="AT51" s="1">
        <f>AT50*WACC!G43</f>
        <v>384.04340255259825</v>
      </c>
      <c r="AU51" s="1">
        <f>AU50*WACC!H43</f>
        <v>141.16659218484671</v>
      </c>
      <c r="AV51" s="1">
        <f>AV50*WACC!I43</f>
        <v>4.0717258485472927</v>
      </c>
      <c r="AW51" s="1">
        <f>AW50*WACC!J43</f>
        <v>200.3888435379734</v>
      </c>
      <c r="AX51" s="1">
        <f>AX50*WACC!K43</f>
        <v>241.7492065621507</v>
      </c>
      <c r="AZ51" s="1">
        <f>AZ50*WACC!C43</f>
        <v>55.493677379399088</v>
      </c>
      <c r="BA51" s="1">
        <f>BA50*WACC!D43</f>
        <v>8.736828271705054</v>
      </c>
      <c r="BB51" s="1">
        <f>BB50*WACC!E43</f>
        <v>216.24659576249636</v>
      </c>
      <c r="BC51" s="1">
        <f>BC50*WACC!F43</f>
        <v>-72.191694525457422</v>
      </c>
      <c r="BD51" s="1">
        <f>BD50*WACC!G43</f>
        <v>285.15925338191715</v>
      </c>
      <c r="BE51" s="1">
        <f>BE50*WACC!H43</f>
        <v>118.40947742027629</v>
      </c>
      <c r="BF51" s="1">
        <f>BF50*WACC!I43</f>
        <v>3.0569692387436458</v>
      </c>
      <c r="BG51" s="1">
        <f>BG50*WACC!J43</f>
        <v>218.98734860824237</v>
      </c>
      <c r="BH51" s="1">
        <f>BH50*WACC!K43</f>
        <v>240.55789558918784</v>
      </c>
    </row>
    <row r="52" spans="1:60" ht="14.45" x14ac:dyDescent="0.35">
      <c r="A52" s="21" t="s">
        <v>95</v>
      </c>
      <c r="B52" s="20">
        <f>(B29+B30+B43-B34-B46)*WACC!C42/(1-(1-WACC!C43)*WACC!C42)</f>
        <v>1017.7304737706691</v>
      </c>
      <c r="C52" s="20">
        <f>(C29+C30+C43-C34-C46)*WACC!D42/(1-(1-WACC!D43)*WACC!D42)</f>
        <v>134.86157918598093</v>
      </c>
      <c r="D52" s="20">
        <f>(D29+D30+D43-D34-D46)*WACC!E42/(1-(1-WACC!E43)*WACC!E42)</f>
        <v>2807.8594826319099</v>
      </c>
      <c r="E52" s="20">
        <f>(E29+E30+E43-E34-E46)*WACC!F42/(1-(1-WACC!F43)*WACC!F42)</f>
        <v>-1009.2436963947843</v>
      </c>
      <c r="F52" s="20">
        <f>(F29+F30+F43-F34-F46)*WACC!G42/(1-(1-WACC!G43)*WACC!G42)</f>
        <v>3336.7468752447576</v>
      </c>
      <c r="G52" s="20">
        <f>(G29+G30+G43-G34-G46)*WACC!H42/(1-(1-WACC!H43)*WACC!H42)</f>
        <v>1414.3913258639404</v>
      </c>
      <c r="H52" s="20">
        <f>(H29+H30+H43-H34-H46)*WACC!I42/(1-(1-WACC!I43)*WACC!I42)</f>
        <v>195.56447092422209</v>
      </c>
      <c r="I52" s="20">
        <f>(I29+I30+I43-I34-I46)*WACC!J42/(1-(1-WACC!J43)*WACC!J42)</f>
        <v>1836.2596348395114</v>
      </c>
      <c r="J52" s="20">
        <f>(J29+J30+J43-J34-J46)*WACC!K42/(1-(1-WACC!K43)*WACC!K42)</f>
        <v>2063.5608866999955</v>
      </c>
      <c r="K52" s="19"/>
      <c r="L52" s="20">
        <f>(L29+L30+L43-L34-L46)*WACC!C42/(1-(1-WACC!C43)*WACC!C42)</f>
        <v>128.49849670550327</v>
      </c>
      <c r="M52" s="20">
        <f>(M29+M30+M43-M34-M46)*WACC!D42/(1-(1-WACC!D43)*WACC!D42)</f>
        <v>18.786863352893857</v>
      </c>
      <c r="N52" s="20">
        <f>(N29+N30+N43-N34-N46)*WACC!E42/(1-(1-WACC!E43)*WACC!E42)</f>
        <v>442.09442040749116</v>
      </c>
      <c r="O52" s="20">
        <f>(O29+O30+O43-O34-O46)*WACC!F42/(1-(1-WACC!F43)*WACC!F42)</f>
        <v>-170.08078359317236</v>
      </c>
      <c r="P52" s="20">
        <f>(P29+P30+P43-P34-P46)*WACC!G42/(1-(1-WACC!G43)*WACC!G42)</f>
        <v>625.58527320838675</v>
      </c>
      <c r="Q52" s="20">
        <f>(Q29+Q30+Q43-Q34-Q46)*WACC!H42/(1-(1-WACC!H43)*WACC!H42)</f>
        <v>219.13948491782745</v>
      </c>
      <c r="R52" s="20">
        <f>(R29+R30+R43-R34-R46)*WACC!I42/(1-(1-WACC!I43)*WACC!I42)</f>
        <v>-2.5870784526064909</v>
      </c>
      <c r="S52" s="20">
        <f>(S29+S30+S43-S34-S46)*WACC!J42/(1-(1-WACC!J43)*WACC!J42)</f>
        <v>320.94360266147623</v>
      </c>
      <c r="T52" s="20">
        <f>(T29+T30+T43-T34-T46)*WACC!K42/(1-(1-WACC!K43)*WACC!K42)</f>
        <v>395.91793780253244</v>
      </c>
      <c r="V52" s="20">
        <f>(V29+V30+V43-V34-V46)*WACC!C42/(1-(1-WACC!C43)*WACC!C42)</f>
        <v>73.236817709229655</v>
      </c>
      <c r="W52" s="20">
        <f>(W29+W30+W43-W34-W46)*WACC!D42/(1-(1-WACC!D43)*WACC!D42)</f>
        <v>9.7047628477010761</v>
      </c>
      <c r="X52" s="20">
        <f>(X29+X30+X43-X34-X46)*WACC!E42/(1-(1-WACC!E43)*WACC!E42)</f>
        <v>202.05614195746531</v>
      </c>
      <c r="Y52" s="20">
        <f>(Y29+Y30+Y43-Y34-Y46)*WACC!F42/(1-(1-WACC!F43)*WACC!F42)</f>
        <v>-72.626101430572916</v>
      </c>
      <c r="Z52" s="20">
        <f>(Z29+Z30+Z43-Z34-Z46)*WACC!G42/(1-(1-WACC!G43)*WACC!G42)</f>
        <v>240.11536348985061</v>
      </c>
      <c r="AA52" s="20">
        <f>(AA29+AA30+AA43-AA34-AA46)*WACC!H42/(1-(1-WACC!H43)*WACC!H42)</f>
        <v>101.78089619153404</v>
      </c>
      <c r="AB52" s="20">
        <f>(AB29+AB30+AB43-AB34-AB46)*WACC!I42/(1-(1-WACC!I43)*WACC!I42)</f>
        <v>14.072998575364105</v>
      </c>
      <c r="AC52" s="20">
        <f>(AC29+AC30+AC43-AC34-AC46)*WACC!J42/(1-(1-WACC!J43)*WACC!J42)</f>
        <v>132.13892637537521</v>
      </c>
      <c r="AD52" s="20">
        <f>(AD29+AD30+AD43-AD34-AD46)*WACC!K42/(1-(1-WACC!K43)*WACC!K42)</f>
        <v>148.49573279575199</v>
      </c>
      <c r="AF52" s="20">
        <f>(AF29+AF30+AF43-AF34-AF46)*WACC!C42/(1-(1-WACC!C43)*WACC!C42)</f>
        <v>4.9289565409308542</v>
      </c>
      <c r="AG52" s="20">
        <f>(AG29+AG30+AG43-AG34-AG46)*WACC!D42/(1-(1-WACC!D43)*WACC!D42)</f>
        <v>0.72062814259251695</v>
      </c>
      <c r="AH52" s="20">
        <f>(AH29+AH30+AH43-AH34-AH46)*WACC!E42/(1-(1-WACC!E43)*WACC!E42)</f>
        <v>16.957896325982546</v>
      </c>
      <c r="AI52" s="20">
        <f>(AI29+AI30+AI43-AI34-AI46)*WACC!F42/(1-(1-WACC!F43)*WACC!F42)</f>
        <v>-6.5239735270950394</v>
      </c>
      <c r="AJ52" s="20">
        <f>(AJ29+AJ30+AJ43-AJ34-AJ46)*WACC!G42/(1-(1-WACC!G43)*WACC!G42)</f>
        <v>23.996254457025394</v>
      </c>
      <c r="AK52" s="20">
        <f>(AK29+AK30+AK43-AK34-AK46)*WACC!H42/(1-(1-WACC!H43)*WACC!H42)</f>
        <v>8.4057714701317785</v>
      </c>
      <c r="AL52" s="20">
        <f>(AL29+AL30+AL43-AL34-AL46)*WACC!I42/(1-(1-WACC!I43)*WACC!I42)</f>
        <v>-9.9235380862856507E-2</v>
      </c>
      <c r="AM52" s="20">
        <f>(AM29+AM30+AM43-AM34-AM46)*WACC!J42/(1-(1-WACC!J43)*WACC!J42)</f>
        <v>12.310782695253454</v>
      </c>
      <c r="AN52" s="20">
        <f>(AN29+AN30+AN43-AN34-AN46)*WACC!K42/(1-(1-WACC!K43)*WACC!K42)</f>
        <v>13.68806673963385</v>
      </c>
      <c r="AO52" s="19"/>
      <c r="AP52" s="20">
        <f>(AP29+AP30+AP43-AP34-AP46)*WACC!C42/(1-(1-WACC!C43)*WACC!C42)</f>
        <v>175.73825989680194</v>
      </c>
      <c r="AQ52" s="20">
        <f>(AQ29+AQ30+AQ43-AQ34-AQ46)*WACC!D42/(1-(1-WACC!D43)*WACC!D42)</f>
        <v>24.940094523458114</v>
      </c>
      <c r="AR52" s="20">
        <f>(AR29+AR30+AR43-AR34-AR46)*WACC!E42/(1-(1-WACC!E43)*WACC!E42)</f>
        <v>567.1193384127904</v>
      </c>
      <c r="AS52" s="20">
        <f>(AS29+AS30+AS43-AS34-AS46)*WACC!F42/(1-(1-WACC!F43)*WACC!F42)</f>
        <v>-214.34187403955201</v>
      </c>
      <c r="AT52" s="20">
        <f>(AT29+AT30+AT43-AT34-AT46)*WACC!G42/(1-(1-WACC!G43)*WACC!G42)</f>
        <v>768.08680510519685</v>
      </c>
      <c r="AU52" s="20">
        <f>(AU29+AU30+AU43-AU34-AU46)*WACC!H42/(1-(1-WACC!H43)*WACC!H42)</f>
        <v>282.33318436969324</v>
      </c>
      <c r="AV52" s="20">
        <f>(AV29+AV30+AV43-AV34-AV46)*WACC!I42/(1-(1-WACC!I43)*WACC!I42)</f>
        <v>8.1434516970951787</v>
      </c>
      <c r="AW52" s="20">
        <f>(AW29+AW30+AW43-AW34-AW46)*WACC!J42/(1-(1-WACC!J43)*WACC!J42)</f>
        <v>400.77768707594652</v>
      </c>
      <c r="AX52" s="20">
        <f>(AX29+AX30+AX43-AX34-AX46)*WACC!K42/(1-(1-WACC!K43)*WACC!K42)</f>
        <v>483.49841312430095</v>
      </c>
      <c r="AY52" s="19"/>
      <c r="AZ52" s="20">
        <f>(AZ29+AZ30+AZ43-AZ34-AZ46)*WACC!C42/(1-(1-WACC!C43)*WACC!C42)</f>
        <v>110.98735475879795</v>
      </c>
      <c r="BA52" s="20">
        <f>(BA29+BA30+BA43-BA34-BA46)*WACC!D42/(1-(1-WACC!D43)*WACC!D42)</f>
        <v>17.473656543409401</v>
      </c>
      <c r="BB52" s="20">
        <f>(BB29+BB30+BB43-BB34-BB46)*WACC!E42/(1-(1-WACC!E43)*WACC!E42)</f>
        <v>432.49319152499305</v>
      </c>
      <c r="BC52" s="20">
        <f>(BC29+BC30+BC43-BC34-BC46)*WACC!F42/(1-(1-WACC!F43)*WACC!F42)</f>
        <v>-144.38338905091402</v>
      </c>
      <c r="BD52" s="20">
        <f>(BD29+BD30+BD43-BD34-BD46)*WACC!G42/(1-(1-WACC!G43)*WACC!G42)</f>
        <v>570.31850676383442</v>
      </c>
      <c r="BE52" s="20">
        <f>(BE29+BE30+BE43-BE34-BE46)*WACC!H42/(1-(1-WACC!H43)*WACC!H42)</f>
        <v>236.81895484055306</v>
      </c>
      <c r="BF52" s="20">
        <f>(BF29+BF30+BF43-BF34-BF46)*WACC!I42/(1-(1-WACC!I43)*WACC!I42)</f>
        <v>6.1139384774873511</v>
      </c>
      <c r="BG52" s="20">
        <f>(BG29+BG30+BG43-BG34-BG46)*WACC!J42/(1-(1-WACC!J43)*WACC!J42)</f>
        <v>437.97469721648434</v>
      </c>
      <c r="BH52" s="20">
        <f>(BH29+BH30+BH43-BH34-BH46)*WACC!K42/(1-(1-WACC!K43)*WACC!K42)</f>
        <v>481.11579117837471</v>
      </c>
    </row>
    <row r="53" spans="1:60" ht="14.45" x14ac:dyDescent="0.35">
      <c r="A53" s="21" t="s">
        <v>96</v>
      </c>
      <c r="B53" s="1">
        <f t="shared" ref="B53:I53" si="137">B50-B51</f>
        <v>508.86523688533589</v>
      </c>
      <c r="C53" s="1">
        <f t="shared" si="137"/>
        <v>67.430789592991303</v>
      </c>
      <c r="D53" s="1">
        <f t="shared" si="137"/>
        <v>1403.9297413159522</v>
      </c>
      <c r="E53" s="1">
        <f t="shared" si="137"/>
        <v>-504.62184819739207</v>
      </c>
      <c r="F53" s="1">
        <f t="shared" si="137"/>
        <v>1668.3734376223779</v>
      </c>
      <c r="G53" s="1">
        <f t="shared" si="137"/>
        <v>707.19566293197317</v>
      </c>
      <c r="H53" s="1">
        <f t="shared" si="137"/>
        <v>97.782235462111885</v>
      </c>
      <c r="I53" s="1">
        <f t="shared" si="137"/>
        <v>918.12981741975614</v>
      </c>
      <c r="J53" s="1">
        <f t="shared" ref="J53" si="138">J50-J51</f>
        <v>1031.7804433499957</v>
      </c>
      <c r="L53" s="1">
        <f t="shared" ref="L53:S53" si="139">L50-L51</f>
        <v>64.249248352751579</v>
      </c>
      <c r="M53" s="1">
        <f t="shared" si="139"/>
        <v>9.3934316764468182</v>
      </c>
      <c r="N53" s="1">
        <f t="shared" si="139"/>
        <v>221.04721020374558</v>
      </c>
      <c r="O53" s="1">
        <f t="shared" si="139"/>
        <v>-85.040391796586277</v>
      </c>
      <c r="P53" s="1">
        <f t="shared" si="139"/>
        <v>312.79263660419349</v>
      </c>
      <c r="Q53" s="1">
        <f t="shared" si="139"/>
        <v>109.56974245891409</v>
      </c>
      <c r="R53" s="1">
        <f t="shared" si="139"/>
        <v>-1.2935392263034107</v>
      </c>
      <c r="S53" s="1">
        <f t="shared" si="139"/>
        <v>160.47180133073803</v>
      </c>
      <c r="T53" s="1">
        <f t="shared" ref="T53" si="140">T50-T51</f>
        <v>197.95896890126571</v>
      </c>
      <c r="V53" s="1">
        <f t="shared" ref="V53:AC53" si="141">V50-V51</f>
        <v>36.618408854615012</v>
      </c>
      <c r="W53" s="1">
        <f t="shared" si="141"/>
        <v>4.8523814238506837</v>
      </c>
      <c r="X53" s="1">
        <f t="shared" si="141"/>
        <v>101.02807097873271</v>
      </c>
      <c r="Y53" s="1">
        <f t="shared" si="141"/>
        <v>-36.313050715286586</v>
      </c>
      <c r="Z53" s="1">
        <f t="shared" si="141"/>
        <v>120.05768174492519</v>
      </c>
      <c r="AA53" s="1">
        <f t="shared" si="141"/>
        <v>50.890448095767042</v>
      </c>
      <c r="AB53" s="1">
        <f t="shared" si="141"/>
        <v>7.0364992876820587</v>
      </c>
      <c r="AC53" s="1">
        <f t="shared" si="141"/>
        <v>66.069463187687489</v>
      </c>
      <c r="AD53" s="1">
        <f t="shared" ref="AD53" si="142">AD50-AD51</f>
        <v>74.247866397876038</v>
      </c>
      <c r="AF53" s="1">
        <f t="shared" ref="AF53:AM53" si="143">AF50-AF51</f>
        <v>2.464478270465424</v>
      </c>
      <c r="AG53" s="1">
        <f t="shared" si="143"/>
        <v>0.36031407129626908</v>
      </c>
      <c r="AH53" s="1">
        <f t="shared" si="143"/>
        <v>8.4789481629912746</v>
      </c>
      <c r="AI53" s="1">
        <f t="shared" si="143"/>
        <v>-3.2619867635475162</v>
      </c>
      <c r="AJ53" s="1">
        <f t="shared" si="143"/>
        <v>11.998127228512692</v>
      </c>
      <c r="AK53" s="1">
        <f t="shared" si="143"/>
        <v>4.2028857350659132</v>
      </c>
      <c r="AL53" s="1">
        <f t="shared" si="143"/>
        <v>-4.9617690431428885E-2</v>
      </c>
      <c r="AM53" s="1">
        <f t="shared" si="143"/>
        <v>6.155391347626745</v>
      </c>
      <c r="AN53" s="1">
        <f t="shared" ref="AN53" si="144">AN50-AN51</f>
        <v>6.8440333698169189</v>
      </c>
      <c r="AP53" s="1">
        <f t="shared" ref="AP53:AW53" si="145">AP50-AP51</f>
        <v>87.869129948401351</v>
      </c>
      <c r="AQ53" s="1">
        <f t="shared" si="145"/>
        <v>12.470047261729416</v>
      </c>
      <c r="AR53" s="1">
        <f t="shared" si="145"/>
        <v>283.5596692063952</v>
      </c>
      <c r="AS53" s="1">
        <f t="shared" si="145"/>
        <v>-107.17093701977613</v>
      </c>
      <c r="AT53" s="1">
        <f t="shared" si="145"/>
        <v>384.04340255259825</v>
      </c>
      <c r="AU53" s="1">
        <f t="shared" si="145"/>
        <v>141.16659218484671</v>
      </c>
      <c r="AV53" s="1">
        <f t="shared" si="145"/>
        <v>4.0717258485472927</v>
      </c>
      <c r="AW53" s="1">
        <f t="shared" si="145"/>
        <v>200.3888435379734</v>
      </c>
      <c r="AX53" s="1">
        <f t="shared" ref="AX53" si="146">AX50-AX51</f>
        <v>241.7492065621507</v>
      </c>
      <c r="AZ53" s="1">
        <f t="shared" ref="AZ53:BG53" si="147">AZ50-AZ51</f>
        <v>55.493677379399088</v>
      </c>
      <c r="BA53" s="1">
        <f t="shared" si="147"/>
        <v>8.736828271705054</v>
      </c>
      <c r="BB53" s="1">
        <f t="shared" si="147"/>
        <v>216.24659576249636</v>
      </c>
      <c r="BC53" s="1">
        <f t="shared" si="147"/>
        <v>-72.191694525457422</v>
      </c>
      <c r="BD53" s="1">
        <f t="shared" si="147"/>
        <v>285.15925338191715</v>
      </c>
      <c r="BE53" s="1">
        <f t="shared" si="147"/>
        <v>118.40947742027629</v>
      </c>
      <c r="BF53" s="1">
        <f t="shared" si="147"/>
        <v>3.0569692387436458</v>
      </c>
      <c r="BG53" s="1">
        <f t="shared" si="147"/>
        <v>218.98734860824237</v>
      </c>
      <c r="BH53" s="1">
        <f t="shared" ref="BH53" si="148">BH50-BH51</f>
        <v>240.55789558918784</v>
      </c>
    </row>
    <row r="54" spans="1:60" ht="14.45" x14ac:dyDescent="0.3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ht="14.45" x14ac:dyDescent="0.35">
      <c r="A55" s="22" t="s">
        <v>97</v>
      </c>
      <c r="B55" s="15">
        <f t="shared" ref="B55:I55" si="149">B33-B34+B53</f>
        <v>30744.262072461865</v>
      </c>
      <c r="C55" s="15">
        <f>C33-C34+C53</f>
        <v>29315.424997573526</v>
      </c>
      <c r="D55" s="15">
        <f t="shared" si="149"/>
        <v>41006.858952070485</v>
      </c>
      <c r="E55" s="15">
        <f t="shared" si="149"/>
        <v>32344.913718004304</v>
      </c>
      <c r="F55" s="15">
        <f t="shared" si="149"/>
        <v>47711.592055775065</v>
      </c>
      <c r="G55" s="15">
        <f t="shared" si="149"/>
        <v>44624.279243304576</v>
      </c>
      <c r="H55" s="15">
        <f t="shared" si="149"/>
        <v>43628.297785414245</v>
      </c>
      <c r="I55" s="15">
        <f t="shared" si="149"/>
        <v>46702.082669651478</v>
      </c>
      <c r="J55" s="15">
        <f t="shared" ref="J55" si="150">J33-J34+J53</f>
        <v>48829.303684854443</v>
      </c>
      <c r="L55" s="15">
        <f t="shared" ref="L55:S55" si="151">L33-L34+L53</f>
        <v>3775.5954802870306</v>
      </c>
      <c r="M55" s="15">
        <f t="shared" si="151"/>
        <v>3826.1225423360024</v>
      </c>
      <c r="N55" s="15">
        <f t="shared" si="151"/>
        <v>5945.1235503012795</v>
      </c>
      <c r="O55" s="15">
        <f t="shared" si="151"/>
        <v>4740.2191868031787</v>
      </c>
      <c r="P55" s="15">
        <f t="shared" si="151"/>
        <v>7939.5254568142645</v>
      </c>
      <c r="Q55" s="15">
        <f t="shared" si="151"/>
        <v>7093.9161157642411</v>
      </c>
      <c r="R55" s="15">
        <f t="shared" si="151"/>
        <v>7019.9652068202831</v>
      </c>
      <c r="S55" s="15">
        <f t="shared" si="151"/>
        <v>7782.5443325721617</v>
      </c>
      <c r="T55" s="15">
        <f t="shared" ref="T55" si="152">T33-T34+T53</f>
        <v>8428.5866174714774</v>
      </c>
      <c r="V55" s="15">
        <f t="shared" ref="V55:AC55" si="153">V33-V34+V53</f>
        <v>2212.3852778658538</v>
      </c>
      <c r="W55" s="15">
        <f t="shared" si="153"/>
        <v>2109.5648523340487</v>
      </c>
      <c r="X55" s="15">
        <f t="shared" si="153"/>
        <v>2950.8911556652515</v>
      </c>
      <c r="Y55" s="15">
        <f t="shared" si="153"/>
        <v>2327.5696373812448</v>
      </c>
      <c r="Z55" s="15">
        <f t="shared" si="153"/>
        <v>3433.3698951352226</v>
      </c>
      <c r="AA55" s="15">
        <f t="shared" si="153"/>
        <v>3211.2040354252777</v>
      </c>
      <c r="AB55" s="15">
        <f t="shared" si="153"/>
        <v>3139.5322968331966</v>
      </c>
      <c r="AC55" s="15">
        <f t="shared" si="153"/>
        <v>3360.724674428242</v>
      </c>
      <c r="AD55" s="15">
        <f t="shared" ref="AD55" si="154">AD33-AD34+AD53</f>
        <v>3513.8014484197492</v>
      </c>
      <c r="AF55" s="15">
        <f t="shared" ref="AF55:AM55" si="155">AF33-AF34+AF53</f>
        <v>144.8246206422173</v>
      </c>
      <c r="AG55" s="15">
        <f t="shared" si="155"/>
        <v>146.7627420939497</v>
      </c>
      <c r="AH55" s="15">
        <f t="shared" si="155"/>
        <v>228.04356752170901</v>
      </c>
      <c r="AI55" s="15">
        <f t="shared" si="155"/>
        <v>181.82574088618748</v>
      </c>
      <c r="AJ55" s="15">
        <f t="shared" si="155"/>
        <v>304.54500975166417</v>
      </c>
      <c r="AK55" s="15">
        <f t="shared" si="155"/>
        <v>272.10905291558515</v>
      </c>
      <c r="AL55" s="15">
        <f t="shared" si="155"/>
        <v>269.27243750223545</v>
      </c>
      <c r="AM55" s="15">
        <f t="shared" si="155"/>
        <v>298.52351410016945</v>
      </c>
      <c r="AN55" s="15">
        <f t="shared" ref="AN55" si="156">AN33-AN34+AN53</f>
        <v>289.58438141534947</v>
      </c>
      <c r="AP55" s="15">
        <f t="shared" ref="AP55:AW55" si="157">AP33-AP34+AP53</f>
        <v>5209.0786122320678</v>
      </c>
      <c r="AQ55" s="15">
        <f t="shared" si="157"/>
        <v>5179.2896236145989</v>
      </c>
      <c r="AR55" s="15">
        <f t="shared" si="157"/>
        <v>7802.0141841345048</v>
      </c>
      <c r="AS55" s="15">
        <f t="shared" si="157"/>
        <v>6201.791738462719</v>
      </c>
      <c r="AT55" s="15">
        <f t="shared" si="157"/>
        <v>10038.069737733525</v>
      </c>
      <c r="AU55" s="15">
        <f t="shared" si="157"/>
        <v>9076.7782943043076</v>
      </c>
      <c r="AV55" s="15">
        <f t="shared" si="157"/>
        <v>8953.4580613635098</v>
      </c>
      <c r="AW55" s="15">
        <f t="shared" si="157"/>
        <v>9836.0193423385444</v>
      </c>
      <c r="AX55" s="15">
        <f t="shared" ref="AX55" si="158">AX33-AX34+AX53</f>
        <v>10557.926992796953</v>
      </c>
      <c r="AZ55" s="15">
        <f t="shared" ref="AZ55:BG55" si="159">AZ33-AZ34+AZ53</f>
        <v>10680.157096108078</v>
      </c>
      <c r="BA55" s="15">
        <f t="shared" si="159"/>
        <v>11946.25722297096</v>
      </c>
      <c r="BB55" s="15">
        <f t="shared" si="159"/>
        <v>14356.062649943631</v>
      </c>
      <c r="BC55" s="15">
        <f t="shared" si="159"/>
        <v>12262.660781968407</v>
      </c>
      <c r="BD55" s="15">
        <f t="shared" si="159"/>
        <v>16082.950153288599</v>
      </c>
      <c r="BE55" s="15">
        <f t="shared" si="159"/>
        <v>15749.341408097089</v>
      </c>
      <c r="BF55" s="15">
        <f t="shared" si="159"/>
        <v>20110.317721214342</v>
      </c>
      <c r="BG55" s="15">
        <f t="shared" si="159"/>
        <v>27742.58339948054</v>
      </c>
      <c r="BH55" s="15">
        <f t="shared" ref="BH55" si="160">BH33-BH34+BH53</f>
        <v>30727.727942728092</v>
      </c>
    </row>
    <row r="56" spans="1:60" x14ac:dyDescent="0.25">
      <c r="B56" s="14"/>
      <c r="C56" s="14"/>
      <c r="D56" s="14"/>
      <c r="E56" s="14"/>
      <c r="F56" s="14"/>
      <c r="G56" s="14"/>
      <c r="H56" s="14"/>
      <c r="I56" s="14"/>
      <c r="J56" s="14"/>
    </row>
    <row r="57" spans="1:60" x14ac:dyDescent="0.25">
      <c r="A57" s="45"/>
    </row>
    <row r="59" spans="1:60" x14ac:dyDescent="0.25">
      <c r="A59" s="10"/>
    </row>
    <row r="60" spans="1:60" x14ac:dyDescent="0.25">
      <c r="A60" s="10"/>
    </row>
    <row r="61" spans="1:60" x14ac:dyDescent="0.25">
      <c r="A61" s="10"/>
    </row>
    <row r="62" spans="1:60" x14ac:dyDescent="0.25">
      <c r="A62" s="10"/>
    </row>
    <row r="63" spans="1:60" x14ac:dyDescent="0.25">
      <c r="A63" s="10"/>
    </row>
    <row r="64" spans="1:6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3" workbookViewId="0">
      <pane xSplit="1" topLeftCell="AM1" activePane="topRight" state="frozen"/>
      <selection pane="topRight" activeCell="A33" sqref="A33"/>
    </sheetView>
  </sheetViews>
  <sheetFormatPr defaultColWidth="9.140625"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11.7109375" style="47" customWidth="1"/>
    <col min="11" max="11" width="9.140625" style="43"/>
    <col min="12" max="19" width="11.7109375" style="43" customWidth="1"/>
    <col min="20" max="20" width="11.7109375" style="47" customWidth="1"/>
    <col min="21" max="21" width="9.140625" style="43"/>
    <col min="22" max="29" width="11.7109375" style="43" customWidth="1"/>
    <col min="30" max="30" width="11.7109375" style="47" customWidth="1"/>
    <col min="31" max="31" width="9.140625" style="43"/>
    <col min="32" max="39" width="11.7109375" style="43" customWidth="1"/>
    <col min="40" max="40" width="11.7109375" style="47" customWidth="1"/>
    <col min="41" max="49" width="9.140625" style="43"/>
    <col min="50" max="50" width="9.140625" style="47"/>
    <col min="5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B17+AF17+AP17+AZ17+L17+V17</f>
        <v>1265631.5610493703</v>
      </c>
      <c r="C3" s="1">
        <f t="shared" si="0"/>
        <v>1364449.9405211932</v>
      </c>
      <c r="D3" s="1">
        <f t="shared" si="0"/>
        <v>1474133.5956784717</v>
      </c>
      <c r="E3" s="1">
        <f t="shared" si="0"/>
        <v>1559843.4718780913</v>
      </c>
      <c r="F3" s="1">
        <f t="shared" si="0"/>
        <v>1707776.019788391</v>
      </c>
      <c r="G3" s="1">
        <f t="shared" si="0"/>
        <v>1809478.2372764214</v>
      </c>
      <c r="H3" s="1">
        <f t="shared" si="0"/>
        <v>1976102.0182559707</v>
      </c>
      <c r="I3" s="1">
        <f t="shared" si="0"/>
        <v>2170960.205174949</v>
      </c>
      <c r="J3" s="1">
        <f t="shared" si="0"/>
        <v>2350159.3785796114</v>
      </c>
    </row>
    <row r="4" spans="1:60" x14ac:dyDescent="0.25">
      <c r="A4" s="21" t="s">
        <v>119</v>
      </c>
      <c r="B4" s="16">
        <f>B17/B$3</f>
        <v>0.42797311263835464</v>
      </c>
      <c r="C4" s="16">
        <f t="shared" ref="C4:I4" si="1">C17/C$3</f>
        <v>0.42626902746467188</v>
      </c>
      <c r="D4" s="16">
        <f t="shared" si="1"/>
        <v>0.42750741933216674</v>
      </c>
      <c r="E4" s="16">
        <f t="shared" si="1"/>
        <v>0.42956731438061097</v>
      </c>
      <c r="F4" s="16">
        <f t="shared" si="1"/>
        <v>0.4255956624954384</v>
      </c>
      <c r="G4" s="16">
        <f t="shared" si="1"/>
        <v>0.4283652634485402</v>
      </c>
      <c r="H4" s="16">
        <f t="shared" si="1"/>
        <v>0.42829395981615526</v>
      </c>
      <c r="I4" s="16">
        <f t="shared" si="1"/>
        <v>0.43382484971316776</v>
      </c>
      <c r="J4" s="16">
        <f t="shared" ref="J4" si="2">J17/J$3</f>
        <v>0.43922236482243893</v>
      </c>
    </row>
    <row r="5" spans="1:60" x14ac:dyDescent="0.25">
      <c r="A5" s="42" t="s">
        <v>120</v>
      </c>
      <c r="B5" s="16">
        <f t="shared" ref="B5:J5" si="3">L17/B3</f>
        <v>7.3155462211336522E-2</v>
      </c>
      <c r="C5" s="16">
        <f t="shared" si="3"/>
        <v>7.2864174897141171E-2</v>
      </c>
      <c r="D5" s="16">
        <f t="shared" si="3"/>
        <v>7.3075859058575623E-2</v>
      </c>
      <c r="E5" s="16">
        <f t="shared" si="3"/>
        <v>7.3427966632452851E-2</v>
      </c>
      <c r="F5" s="16">
        <f t="shared" si="3"/>
        <v>7.2749073447759174E-2</v>
      </c>
      <c r="G5" s="16">
        <f t="shared" si="3"/>
        <v>7.3222494398472796E-2</v>
      </c>
      <c r="H5" s="16">
        <f t="shared" si="3"/>
        <v>7.321030613236347E-2</v>
      </c>
      <c r="I5" s="16">
        <f t="shared" si="3"/>
        <v>7.4155727222865175E-2</v>
      </c>
      <c r="J5" s="16">
        <f t="shared" si="3"/>
        <v>7.5078349931981675E-2</v>
      </c>
    </row>
    <row r="6" spans="1:60" x14ac:dyDescent="0.25">
      <c r="A6" s="21" t="s">
        <v>121</v>
      </c>
      <c r="B6" s="16">
        <f t="shared" ref="B6:J6" si="4">V17/B3</f>
        <v>0.2179679345134431</v>
      </c>
      <c r="C6" s="16">
        <f t="shared" si="4"/>
        <v>0.21710003904390573</v>
      </c>
      <c r="D6" s="16">
        <f t="shared" si="4"/>
        <v>0.21773075557610105</v>
      </c>
      <c r="E6" s="16">
        <f t="shared" si="4"/>
        <v>0.21877986603599867</v>
      </c>
      <c r="F6" s="16">
        <f t="shared" si="4"/>
        <v>0.21675709233257442</v>
      </c>
      <c r="G6" s="16">
        <f t="shared" si="4"/>
        <v>0.21816765804651025</v>
      </c>
      <c r="H6" s="16">
        <f t="shared" si="4"/>
        <v>0.2181313429019012</v>
      </c>
      <c r="I6" s="16">
        <f t="shared" si="4"/>
        <v>0.22094824099963711</v>
      </c>
      <c r="J6" s="16">
        <f t="shared" si="4"/>
        <v>0.22369721093520195</v>
      </c>
    </row>
    <row r="7" spans="1:60" x14ac:dyDescent="0.25">
      <c r="A7" s="42" t="s">
        <v>122</v>
      </c>
      <c r="B7" s="16">
        <f t="shared" ref="B7:J7" si="5">AF17/B3</f>
        <v>1.9681882750784427E-3</v>
      </c>
      <c r="C7" s="16">
        <f t="shared" si="5"/>
        <v>1.960351426548634E-3</v>
      </c>
      <c r="D7" s="16">
        <f t="shared" si="5"/>
        <v>1.9660466169276044E-3</v>
      </c>
      <c r="E7" s="16">
        <f t="shared" si="5"/>
        <v>1.9755197851302662E-3</v>
      </c>
      <c r="F7" s="16">
        <f t="shared" si="5"/>
        <v>1.9572547155680691E-3</v>
      </c>
      <c r="G7" s="16">
        <f t="shared" si="5"/>
        <v>1.9699917216125292E-3</v>
      </c>
      <c r="H7" s="16">
        <f t="shared" si="5"/>
        <v>1.9696638062153085E-3</v>
      </c>
      <c r="I7" s="16">
        <f t="shared" si="5"/>
        <v>1.9950995925406248E-3</v>
      </c>
      <c r="J7" s="16">
        <f t="shared" si="5"/>
        <v>1.8429736554225488E-3</v>
      </c>
    </row>
    <row r="8" spans="1:60" x14ac:dyDescent="0.25">
      <c r="A8" s="21" t="s">
        <v>2</v>
      </c>
      <c r="B8" s="16">
        <f t="shared" ref="B8:J8" si="6">AP17/B3</f>
        <v>0.16088370717770425</v>
      </c>
      <c r="C8" s="16">
        <f t="shared" si="6"/>
        <v>0.16024310726151203</v>
      </c>
      <c r="D8" s="16">
        <f t="shared" si="6"/>
        <v>0.16070864369054852</v>
      </c>
      <c r="E8" s="16">
        <f t="shared" si="6"/>
        <v>0.16148299970031671</v>
      </c>
      <c r="F8" s="16">
        <f t="shared" si="6"/>
        <v>0.15998997581625368</v>
      </c>
      <c r="G8" s="16">
        <f t="shared" si="6"/>
        <v>0.16103112456036753</v>
      </c>
      <c r="H8" s="16">
        <f t="shared" si="6"/>
        <v>0.16100432008977214</v>
      </c>
      <c r="I8" s="16">
        <f t="shared" si="6"/>
        <v>0.16308349292644286</v>
      </c>
      <c r="J8" s="16">
        <f t="shared" si="6"/>
        <v>0.16511252749586688</v>
      </c>
    </row>
    <row r="9" spans="1:60" x14ac:dyDescent="0.25">
      <c r="A9" s="21" t="s">
        <v>21</v>
      </c>
      <c r="B9" s="16">
        <f t="shared" ref="B9:J9" si="7">AZ17/B3</f>
        <v>0.11805159518408317</v>
      </c>
      <c r="C9" s="16">
        <f t="shared" si="7"/>
        <v>0.1215632999062204</v>
      </c>
      <c r="D9" s="16">
        <f t="shared" si="7"/>
        <v>0.11901127572568038</v>
      </c>
      <c r="E9" s="16">
        <f t="shared" si="7"/>
        <v>0.11476633346549045</v>
      </c>
      <c r="F9" s="16">
        <f t="shared" si="7"/>
        <v>0.12295094119240621</v>
      </c>
      <c r="G9" s="16">
        <f t="shared" si="7"/>
        <v>0.11724346782449678</v>
      </c>
      <c r="H9" s="16">
        <f t="shared" si="7"/>
        <v>0.11739040725359276</v>
      </c>
      <c r="I9" s="16">
        <f t="shared" si="7"/>
        <v>0.10599258954534645</v>
      </c>
      <c r="J9" s="16">
        <f t="shared" si="7"/>
        <v>9.5046573159088155E-2</v>
      </c>
    </row>
    <row r="10" spans="1:60" x14ac:dyDescent="0.25">
      <c r="A10" s="21" t="s">
        <v>90</v>
      </c>
      <c r="B10" s="16">
        <f t="shared" ref="B10:I10" si="8">SUM(B4:B9)</f>
        <v>1.0000000000000002</v>
      </c>
      <c r="C10" s="16">
        <f t="shared" si="8"/>
        <v>0.99999999999999978</v>
      </c>
      <c r="D10" s="16">
        <f t="shared" si="8"/>
        <v>0.99999999999999989</v>
      </c>
      <c r="E10" s="16">
        <f t="shared" si="8"/>
        <v>0.99999999999999978</v>
      </c>
      <c r="F10" s="16">
        <f t="shared" si="8"/>
        <v>0.99999999999999989</v>
      </c>
      <c r="G10" s="16">
        <f t="shared" si="8"/>
        <v>1</v>
      </c>
      <c r="H10" s="16">
        <f t="shared" si="8"/>
        <v>1.0000000000000002</v>
      </c>
      <c r="I10" s="16">
        <f t="shared" si="8"/>
        <v>1</v>
      </c>
      <c r="J10" s="16">
        <f t="shared" ref="J10" si="9">SUM(J4:J9)</f>
        <v>1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data'!B129</f>
        <v>119182.77169966792</v>
      </c>
      <c r="C12" s="1">
        <f>'DNSP stacked data'!C129</f>
        <v>108472.2547782241</v>
      </c>
      <c r="D12" s="1">
        <f>'DNSP stacked data'!D129</f>
        <v>115769.54368062103</v>
      </c>
      <c r="E12" s="1">
        <f>'DNSP stacked data'!E129</f>
        <v>130669.61109486467</v>
      </c>
      <c r="F12" s="1">
        <f>'DNSP stacked data'!F129</f>
        <v>129799.91204555522</v>
      </c>
      <c r="G12" s="1">
        <f>'DNSP stacked data'!G129</f>
        <v>140102.32111381949</v>
      </c>
      <c r="H12" s="1">
        <f>'DNSP stacked data'!H129</f>
        <v>171389.09954228744</v>
      </c>
      <c r="I12" s="1">
        <f>'DNSP stacked data'!I129</f>
        <v>187940.63448701706</v>
      </c>
      <c r="J12" s="1">
        <f>'DNSP stacked data'!J129</f>
        <v>174958.54833076693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2014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  <c r="BH16" s="47"/>
    </row>
    <row r="17" spans="1:60" x14ac:dyDescent="0.25">
      <c r="A17" s="21" t="s">
        <v>68</v>
      </c>
      <c r="B17" s="1">
        <f>'DNSP stacked data'!B121</f>
        <v>541656.27863563877</v>
      </c>
      <c r="C17" s="1">
        <f>'DNSP stacked data'!C121</f>
        <v>581622.74917019845</v>
      </c>
      <c r="D17" s="1">
        <f>'DNSP stacked data'!D121</f>
        <v>630203.04923935118</v>
      </c>
      <c r="E17" s="1">
        <f>'DNSP stacked data'!E121</f>
        <v>670057.77106879978</v>
      </c>
      <c r="F17" s="1">
        <f>'DNSP stacked data'!F121</f>
        <v>726822.06653566321</v>
      </c>
      <c r="G17" s="1">
        <f>'DNSP stacked data'!G121</f>
        <v>775117.6218153144</v>
      </c>
      <c r="H17" s="1">
        <f>'DNSP stacked data'!H121</f>
        <v>846352.55839954596</v>
      </c>
      <c r="I17" s="1">
        <f>'DNSP stacked data'!I121</f>
        <v>941816.48474329012</v>
      </c>
      <c r="J17" s="1">
        <f>'DNSP stacked data'!J121</f>
        <v>1032242.5599693705</v>
      </c>
      <c r="K17" s="46"/>
      <c r="L17" s="1">
        <f>'DNSP stacked data'!L121</f>
        <v>92587.861837822071</v>
      </c>
      <c r="M17" s="1">
        <f>'DNSP stacked data'!M121</f>
        <v>99419.519104530089</v>
      </c>
      <c r="N17" s="1">
        <f>'DNSP stacked data'!N121</f>
        <v>107723.5788713113</v>
      </c>
      <c r="O17" s="1">
        <f>'DNSP stacked data'!O121</f>
        <v>114536.1344049139</v>
      </c>
      <c r="P17" s="1">
        <f>'DNSP stacked data'!P121</f>
        <v>124239.12309590749</v>
      </c>
      <c r="Q17" s="1">
        <f>'DNSP stacked data'!Q121</f>
        <v>132494.51009313119</v>
      </c>
      <c r="R17" s="1">
        <f>'DNSP stacked data'!R121</f>
        <v>144671.03370530091</v>
      </c>
      <c r="S17" s="1">
        <f>'DNSP stacked data'!S121</f>
        <v>160989.13278664893</v>
      </c>
      <c r="T17" s="1">
        <f>'DNSP stacked data'!T121</f>
        <v>176446.08822092865</v>
      </c>
      <c r="V17" s="1">
        <f>'DNSP stacked data'!V121</f>
        <v>275867.09721695591</v>
      </c>
      <c r="W17" s="1">
        <f>'DNSP stacked data'!W121</f>
        <v>296222.1353606059</v>
      </c>
      <c r="X17" s="1">
        <f>'DNSP stacked data'!X121</f>
        <v>320964.22160718829</v>
      </c>
      <c r="Y17" s="1">
        <f>'DNSP stacked data'!Y121</f>
        <v>341262.3458146159</v>
      </c>
      <c r="Z17" s="1">
        <f>'DNSP stacked data'!Z121</f>
        <v>370172.56440462871</v>
      </c>
      <c r="AA17" s="1">
        <f>'DNSP stacked data'!AA121</f>
        <v>394769.62931272446</v>
      </c>
      <c r="AB17" s="1">
        <f>'DNSP stacked data'!AB121</f>
        <v>431049.78695333214</v>
      </c>
      <c r="AC17" s="1">
        <f>'DNSP stacked data'!AC121</f>
        <v>479669.83861361624</v>
      </c>
      <c r="AD17" s="1">
        <f>'DNSP stacked data'!AD121</f>
        <v>525724.09824146645</v>
      </c>
      <c r="AF17" s="1">
        <f>'DNSP stacked data'!AG121</f>
        <v>2491.0011990265971</v>
      </c>
      <c r="AG17" s="1">
        <f>'DNSP stacked data'!AH121</f>
        <v>2674.8013873549198</v>
      </c>
      <c r="AH17" s="1">
        <f>'DNSP stacked data'!AI121</f>
        <v>2898.2153686829843</v>
      </c>
      <c r="AI17" s="1">
        <f>'DNSP stacked data'!AJ121</f>
        <v>3081.5016404014555</v>
      </c>
      <c r="AJ17" s="1">
        <f>'DNSP stacked data'!AK121</f>
        <v>3342.5526678648962</v>
      </c>
      <c r="AK17" s="1">
        <f>'DNSP stacked data'!AL121</f>
        <v>3564.6571478725818</v>
      </c>
      <c r="AL17" s="1">
        <f>'DNSP stacked data'!AM121</f>
        <v>3892.2566227478083</v>
      </c>
      <c r="AM17" s="1">
        <f>'DNSP stacked data'!AN121</f>
        <v>4331.2818207664523</v>
      </c>
      <c r="AN17" s="1">
        <f>'DNSP stacked data'!AO121</f>
        <v>4331.2818207664523</v>
      </c>
      <c r="AO17" s="46"/>
      <c r="AP17" s="1">
        <f>'DNSP stacked data'!AR121</f>
        <v>203619.49746272762</v>
      </c>
      <c r="AQ17" s="1">
        <f>'DNSP stacked data'!AS121</f>
        <v>218643.69817190125</v>
      </c>
      <c r="AR17" s="1">
        <f>'DNSP stacked data'!AT121</f>
        <v>236906.01078015863</v>
      </c>
      <c r="AS17" s="1">
        <f>'DNSP stacked data'!AU121</f>
        <v>251888.20290183081</v>
      </c>
      <c r="AT17" s="1">
        <f>'DNSP stacked data'!AV121</f>
        <v>273227.04410552263</v>
      </c>
      <c r="AU17" s="1">
        <f>'DNSP stacked data'!AW121</f>
        <v>291382.31541613367</v>
      </c>
      <c r="AV17" s="1">
        <f>'DNSP stacked data'!AX121</f>
        <v>318160.96187732904</v>
      </c>
      <c r="AW17" s="1">
        <f>'DNSP stacked data'!AY121</f>
        <v>354047.77326423774</v>
      </c>
      <c r="AX17" s="1">
        <f>'DNSP stacked data'!AZ121</f>
        <v>388040.75501539552</v>
      </c>
      <c r="AY17" s="46"/>
      <c r="AZ17" s="1">
        <f>'DNSP stacked data'!BC121</f>
        <v>149409.82469719951</v>
      </c>
      <c r="BA17" s="1">
        <f>'DNSP stacked data'!BD121</f>
        <v>165867.03732660241</v>
      </c>
      <c r="BB17" s="1">
        <f>'DNSP stacked data'!BE121</f>
        <v>175438.51981177923</v>
      </c>
      <c r="BC17" s="1">
        <f>'DNSP stacked data'!BF121</f>
        <v>179017.51604752941</v>
      </c>
      <c r="BD17" s="1">
        <f>'DNSP stacked data'!BG121</f>
        <v>209972.66897880399</v>
      </c>
      <c r="BE17" s="1">
        <f>'DNSP stacked data'!BH121</f>
        <v>212149.50349124527</v>
      </c>
      <c r="BF17" s="1">
        <f>'DNSP stacked data'!BI121</f>
        <v>231975.42069771499</v>
      </c>
      <c r="BG17" s="1">
        <f>'DNSP stacked data'!BJ121</f>
        <v>230105.69394638948</v>
      </c>
      <c r="BH17" s="1">
        <f>'DNSP stacked data'!BK121</f>
        <v>223374.59531168418</v>
      </c>
    </row>
    <row r="18" spans="1:60" x14ac:dyDescent="0.25">
      <c r="A18" s="21" t="s">
        <v>69</v>
      </c>
      <c r="B18" s="1">
        <f>'DNSP stacked data'!B122</f>
        <v>16391.249147158254</v>
      </c>
      <c r="C18" s="1">
        <f>'DNSP stacked data'!C122</f>
        <v>22907.705074126523</v>
      </c>
      <c r="D18" s="1">
        <f>'DNSP stacked data'!D122</f>
        <v>11737.88595243499</v>
      </c>
      <c r="E18" s="1">
        <f>'DNSP stacked data'!E122</f>
        <v>33376.143703931353</v>
      </c>
      <c r="F18" s="1">
        <f>'DNSP stacked data'!F122</f>
        <v>9196.6252483135086</v>
      </c>
      <c r="G18" s="1">
        <f>'DNSP stacked data'!G122</f>
        <v>21607.667986548058</v>
      </c>
      <c r="H18" s="1">
        <f>'DNSP stacked data'!H122</f>
        <v>29790.828656879512</v>
      </c>
      <c r="I18" s="1">
        <f>'DNSP stacked data'!I122</f>
        <v>18874.077850566955</v>
      </c>
      <c r="J18" s="1">
        <f>'DNSP stacked data'!J122</f>
        <v>22307.795991479477</v>
      </c>
      <c r="K18" s="46"/>
      <c r="L18" s="1">
        <f>'DNSP stacked data'!L122</f>
        <v>2801.8335081596765</v>
      </c>
      <c r="M18" s="1">
        <f>'DNSP stacked data'!M122</f>
        <v>3915.7220475081735</v>
      </c>
      <c r="N18" s="1">
        <f>'DNSP stacked data'!N122</f>
        <v>2006.4121947771639</v>
      </c>
      <c r="O18" s="1">
        <f>'DNSP stacked data'!O122</f>
        <v>5705.1416254654414</v>
      </c>
      <c r="P18" s="1">
        <f>'DNSP stacked data'!P122</f>
        <v>1572.0225195392982</v>
      </c>
      <c r="Q18" s="1">
        <f>'DNSP stacked data'!Q122</f>
        <v>3693.5005779224252</v>
      </c>
      <c r="R18" s="1">
        <f>'DNSP stacked data'!R122</f>
        <v>5092.2868182477432</v>
      </c>
      <c r="S18" s="1">
        <f>'DNSP stacked data'!S122</f>
        <v>3226.2351259849524</v>
      </c>
      <c r="T18" s="1">
        <f>'DNSP stacked data'!T122</f>
        <v>3813.1767591949128</v>
      </c>
      <c r="V18" s="1">
        <f>'DNSP stacked data'!V122</f>
        <v>8348.1102321499693</v>
      </c>
      <c r="W18" s="1">
        <f>'DNSP stacked data'!W122</f>
        <v>11666.959937433681</v>
      </c>
      <c r="X18" s="1">
        <f>'DNSP stacked data'!X122</f>
        <v>5978.1390023176036</v>
      </c>
      <c r="Y18" s="1">
        <f>'DNSP stacked data'!Y122</f>
        <v>16998.565775129024</v>
      </c>
      <c r="Z18" s="1">
        <f>'DNSP stacked data'!Z122</f>
        <v>4683.8676325046954</v>
      </c>
      <c r="AA18" s="1">
        <f>'DNSP stacked data'!AA122</f>
        <v>11004.847317733202</v>
      </c>
      <c r="AB18" s="1">
        <f>'DNSP stacked data'!AB122</f>
        <v>15172.554532113794</v>
      </c>
      <c r="AC18" s="1">
        <f>'DNSP stacked data'!AC122</f>
        <v>9612.6220163049438</v>
      </c>
      <c r="AD18" s="1">
        <f>'DNSP stacked data'!AD122</f>
        <v>11361.424519953081</v>
      </c>
      <c r="AF18" s="1">
        <f>'DNSP stacked data'!AG122</f>
        <v>75.381054165866743</v>
      </c>
      <c r="AG18" s="1">
        <f>'DNSP stacked data'!AH122</f>
        <v>105.34932032973262</v>
      </c>
      <c r="AH18" s="1">
        <f>'DNSP stacked data'!AI122</f>
        <v>53.980889975470127</v>
      </c>
      <c r="AI18" s="1">
        <f>'DNSP stacked data'!AJ122</f>
        <v>153.49220024698286</v>
      </c>
      <c r="AJ18" s="1">
        <f>'DNSP stacked data'!AK122</f>
        <v>42.293988686425834</v>
      </c>
      <c r="AK18" s="1">
        <f>'DNSP stacked data'!AL122</f>
        <v>99.370632236069085</v>
      </c>
      <c r="AL18" s="1">
        <f>'DNSP stacked data'!AM122</f>
        <v>137.00383957738936</v>
      </c>
      <c r="AM18" s="1">
        <f>'DNSP stacked data'!AN122</f>
        <v>86.799234885099338</v>
      </c>
      <c r="AN18" s="1">
        <f>'DNSP stacked data'!AO122</f>
        <v>86.799234885099338</v>
      </c>
      <c r="AO18" s="46"/>
      <c r="AP18" s="1">
        <f>'DNSP stacked data'!AR122</f>
        <v>6161.8004734250453</v>
      </c>
      <c r="AQ18" s="1">
        <f>'DNSP stacked data'!AS122</f>
        <v>8611.4674179853882</v>
      </c>
      <c r="AR18" s="1">
        <f>'DNSP stacked data'!AT122</f>
        <v>4412.507586785252</v>
      </c>
      <c r="AS18" s="1">
        <f>'DNSP stacked data'!AU122</f>
        <v>12546.764205072268</v>
      </c>
      <c r="AT18" s="1">
        <f>'DNSP stacked data'!AV122</f>
        <v>3457.1965382391472</v>
      </c>
      <c r="AU18" s="1">
        <f>'DNSP stacked data'!AW122</f>
        <v>8122.757309939725</v>
      </c>
      <c r="AV18" s="1">
        <f>'DNSP stacked data'!AX122</f>
        <v>11198.972114551087</v>
      </c>
      <c r="AW18" s="1">
        <f>'DNSP stacked data'!AY122</f>
        <v>7095.1457567983589</v>
      </c>
      <c r="AX18" s="1">
        <f>'DNSP stacked data'!AZ122</f>
        <v>8385.949518996742</v>
      </c>
      <c r="AY18" s="46"/>
      <c r="AZ18" s="1">
        <f>'DNSP stacked data'!BC122</f>
        <v>4521.3427006030115</v>
      </c>
      <c r="BA18" s="1">
        <f>'DNSP stacked data'!BD122</f>
        <v>6532.8138866952559</v>
      </c>
      <c r="BB18" s="1">
        <f>'DNSP stacked data'!BE122</f>
        <v>3267.6410241115118</v>
      </c>
      <c r="BC18" s="1">
        <f>'DNSP stacked data'!BF122</f>
        <v>8917.013724939985</v>
      </c>
      <c r="BD18" s="1">
        <f>'DNSP stacked data'!BG122</f>
        <v>2293.5967069671051</v>
      </c>
      <c r="BE18" s="1">
        <f>'DNSP stacked data'!BH122</f>
        <v>5914.0134425199258</v>
      </c>
      <c r="BF18" s="1">
        <f>'DNSP stacked data'!BI122</f>
        <v>8165.320636214994</v>
      </c>
      <c r="BG18" s="1">
        <f>'DNSP stacked data'!BJ122</f>
        <v>4611.3365520318575</v>
      </c>
      <c r="BH18" s="1">
        <f>'DNSP stacked data'!BK122</f>
        <v>4827.3488181306893</v>
      </c>
    </row>
    <row r="19" spans="1:60" x14ac:dyDescent="0.25">
      <c r="A19" s="21" t="s">
        <v>70</v>
      </c>
      <c r="B19" s="1">
        <f>'DNSP stacked data'!B123</f>
        <v>-29266.119961705215</v>
      </c>
      <c r="C19" s="1">
        <f>'DNSP stacked data'!C123</f>
        <v>-30748.483789462913</v>
      </c>
      <c r="D19" s="1">
        <f>'DNSP stacked data'!D123</f>
        <v>-31612.515168047568</v>
      </c>
      <c r="E19" s="1">
        <f>'DNSP stacked data'!E123</f>
        <v>-33430.304270718538</v>
      </c>
      <c r="F19" s="1">
        <f>'DNSP stacked data'!F123</f>
        <v>-34232.056548603126</v>
      </c>
      <c r="G19" s="1">
        <f>'DNSP stacked data'!G123</f>
        <v>-30560.180746408489</v>
      </c>
      <c r="H19" s="1">
        <f>'DNSP stacked data'!H123</f>
        <v>-33038.817210052555</v>
      </c>
      <c r="I19" s="1">
        <f>'DNSP stacked data'!I123</f>
        <v>-36292.149669938517</v>
      </c>
      <c r="J19" s="1">
        <f>'DNSP stacked data'!J123</f>
        <v>-39346.254501726093</v>
      </c>
      <c r="K19" s="46"/>
      <c r="L19" s="1">
        <f>'DNSP stacked data'!L123</f>
        <v>-5002.5958867657482</v>
      </c>
      <c r="M19" s="1">
        <f>'DNSP stacked data'!M123</f>
        <v>-5255.9833257953969</v>
      </c>
      <c r="N19" s="1">
        <f>'DNSP stacked data'!N123</f>
        <v>-5403.6762835977979</v>
      </c>
      <c r="O19" s="1">
        <f>'DNSP stacked data'!O123</f>
        <v>-5714.3995465355729</v>
      </c>
      <c r="P19" s="1">
        <f>'DNSP stacked data'!P123</f>
        <v>-5851.4468439839093</v>
      </c>
      <c r="Q19" s="1">
        <f>'DNSP stacked data'!Q123</f>
        <v>-5223.7957987203299</v>
      </c>
      <c r="R19" s="1">
        <f>'DNSP stacked data'!R123</f>
        <v>-5647.4808172345147</v>
      </c>
      <c r="S19" s="1">
        <f>'DNSP stacked data'!S123</f>
        <v>-6203.5882753944279</v>
      </c>
      <c r="T19" s="1">
        <f>'DNSP stacked data'!T123</f>
        <v>-6725.6408156438301</v>
      </c>
      <c r="V19" s="1">
        <f>'DNSP stacked data'!V123</f>
        <v>-14905.318887791835</v>
      </c>
      <c r="W19" s="1">
        <f>'DNSP stacked data'!W123</f>
        <v>-15660.291039527961</v>
      </c>
      <c r="X19" s="1">
        <f>'DNSP stacked data'!X123</f>
        <v>-16100.344700338297</v>
      </c>
      <c r="Y19" s="1">
        <f>'DNSP stacked data'!Y123</f>
        <v>-17026.149907229992</v>
      </c>
      <c r="Z19" s="1">
        <f>'DNSP stacked data'!Z123</f>
        <v>-17434.484643318014</v>
      </c>
      <c r="AA19" s="1">
        <f>'DNSP stacked data'!AA123</f>
        <v>-15564.387759286496</v>
      </c>
      <c r="AB19" s="1">
        <f>'DNSP stacked data'!AB123</f>
        <v>-16826.764423697969</v>
      </c>
      <c r="AC19" s="1">
        <f>'DNSP stacked data'!AC123</f>
        <v>-18483.695982307596</v>
      </c>
      <c r="AD19" s="1">
        <f>'DNSP stacked data'!AD123</f>
        <v>-20039.160338160229</v>
      </c>
      <c r="AF19" s="1">
        <f>'DNSP stacked data'!AG123</f>
        <v>-134.59077793595296</v>
      </c>
      <c r="AG19" s="1">
        <f>'DNSP stacked data'!AH123</f>
        <v>-141.40796111647322</v>
      </c>
      <c r="AH19" s="1">
        <f>'DNSP stacked data'!AI123</f>
        <v>-145.38152015186805</v>
      </c>
      <c r="AI19" s="1">
        <f>'DNSP stacked data'!AJ123</f>
        <v>-153.7412770917056</v>
      </c>
      <c r="AJ19" s="1">
        <f>'DNSP stacked data'!AK123</f>
        <v>-157.42842328442291</v>
      </c>
      <c r="AK19" s="1">
        <f>'DNSP stacked data'!AL123</f>
        <v>-140.54198185152234</v>
      </c>
      <c r="AL19" s="1">
        <f>'DNSP stacked data'!AM123</f>
        <v>-151.9408830484966</v>
      </c>
      <c r="AM19" s="1">
        <f>'DNSP stacked data'!AN123</f>
        <v>-166.9025023965103</v>
      </c>
      <c r="AN19" s="1">
        <f>'DNSP stacked data'!AO123</f>
        <v>-166.9025023965103</v>
      </c>
      <c r="AO19" s="46"/>
      <c r="AP19" s="1">
        <f>'DNSP stacked data'!AR123</f>
        <v>-11001.723554828244</v>
      </c>
      <c r="AQ19" s="1">
        <f>'DNSP stacked data'!AS123</f>
        <v>-11558.973954334808</v>
      </c>
      <c r="AR19" s="1">
        <f>'DNSP stacked data'!AT123</f>
        <v>-11883.780740554637</v>
      </c>
      <c r="AS19" s="1">
        <f>'DNSP stacked data'!AU123</f>
        <v>-12567.124252258061</v>
      </c>
      <c r="AT19" s="1">
        <f>'DNSP stacked data'!AV123</f>
        <v>-12868.519070986404</v>
      </c>
      <c r="AU19" s="1">
        <f>'DNSP stacked data'!AW123</f>
        <v>-11488.187050333576</v>
      </c>
      <c r="AV19" s="1">
        <f>'DNSP stacked data'!AX123</f>
        <v>-12419.956386399001</v>
      </c>
      <c r="AW19" s="1">
        <f>'DNSP stacked data'!AY123</f>
        <v>-13642.949540341135</v>
      </c>
      <c r="AX19" s="1">
        <f>'DNSP stacked data'!AZ123</f>
        <v>-14791.049018876669</v>
      </c>
      <c r="AY19" s="46"/>
      <c r="AZ19" s="1">
        <f>'DNSP stacked data'!BC123</f>
        <v>-17351.238240309405</v>
      </c>
      <c r="BA19" s="1">
        <f>'DNSP stacked data'!BD123</f>
        <v>-18628.787659819362</v>
      </c>
      <c r="BB19" s="1">
        <f>'DNSP stacked data'!BE123</f>
        <v>-20317.256120409813</v>
      </c>
      <c r="BC19" s="1">
        <f>'DNSP stacked data'!BF123</f>
        <v>-23822.706862109168</v>
      </c>
      <c r="BD19" s="1">
        <f>'DNSP stacked data'!BG123</f>
        <v>-26564.597568595404</v>
      </c>
      <c r="BE19" s="1">
        <f>'DNSP stacked data'!BH123</f>
        <v>-28601.264898693138</v>
      </c>
      <c r="BF19" s="1">
        <f>'DNSP stacked data'!BI123</f>
        <v>-33966.527566406861</v>
      </c>
      <c r="BG19" s="1">
        <f>'DNSP stacked data'!BJ123</f>
        <v>-38279.625043839522</v>
      </c>
      <c r="BH19" s="1">
        <f>'DNSP stacked data'!BK123</f>
        <v>-42319.877388572102</v>
      </c>
    </row>
    <row r="20" spans="1:60" x14ac:dyDescent="0.25">
      <c r="A20" s="21" t="s">
        <v>71</v>
      </c>
      <c r="B20" s="1">
        <f>'DNSP stacked data'!B124</f>
        <v>-12874.870814546961</v>
      </c>
      <c r="C20" s="1">
        <f>'DNSP stacked data'!C124</f>
        <v>-7840.7787153363897</v>
      </c>
      <c r="D20" s="1">
        <f>'DNSP stacked data'!D124</f>
        <v>-19874.629215612578</v>
      </c>
      <c r="E20" s="1">
        <f>'DNSP stacked data'!E124</f>
        <v>-54.160566787184507</v>
      </c>
      <c r="F20" s="1">
        <f>'DNSP stacked data'!F124</f>
        <v>-25035.431300289616</v>
      </c>
      <c r="G20" s="1">
        <f>'DNSP stacked data'!G124</f>
        <v>-8952.5127598604304</v>
      </c>
      <c r="H20" s="1">
        <f>'DNSP stacked data'!H124</f>
        <v>-3247.9885531730433</v>
      </c>
      <c r="I20" s="1">
        <f>'DNSP stacked data'!I124</f>
        <v>-17418.071819371562</v>
      </c>
      <c r="J20" s="1">
        <f>'DNSP stacked data'!J124</f>
        <v>-17038.458510246615</v>
      </c>
      <c r="K20" s="46"/>
      <c r="L20" s="1">
        <f>'DNSP stacked data'!L124</f>
        <v>-2200.7623786060717</v>
      </c>
      <c r="M20" s="1">
        <f>'DNSP stacked data'!M124</f>
        <v>-1340.2612782872234</v>
      </c>
      <c r="N20" s="1">
        <f>'DNSP stacked data'!N124</f>
        <v>-3397.2640888206342</v>
      </c>
      <c r="O20" s="1">
        <f>'DNSP stacked data'!O124</f>
        <v>-9.2579210701314878</v>
      </c>
      <c r="P20" s="1">
        <f>'DNSP stacked data'!P124</f>
        <v>-4279.4243244446116</v>
      </c>
      <c r="Q20" s="1">
        <f>'DNSP stacked data'!Q124</f>
        <v>-1530.2952207979047</v>
      </c>
      <c r="R20" s="1">
        <f>'DNSP stacked data'!R124</f>
        <v>-555.19399898677148</v>
      </c>
      <c r="S20" s="1">
        <f>'DNSP stacked data'!S124</f>
        <v>-2977.3531494094755</v>
      </c>
      <c r="T20" s="1">
        <f>'DNSP stacked data'!T124</f>
        <v>-2912.4640564489173</v>
      </c>
      <c r="V20" s="1">
        <f>'DNSP stacked data'!V124</f>
        <v>-6557.2086556418653</v>
      </c>
      <c r="W20" s="1">
        <f>'DNSP stacked data'!W124</f>
        <v>-3993.3311020942801</v>
      </c>
      <c r="X20" s="1">
        <f>'DNSP stacked data'!X124</f>
        <v>-10122.205698020694</v>
      </c>
      <c r="Y20" s="1">
        <f>'DNSP stacked data'!Y124</f>
        <v>-27.584132100968418</v>
      </c>
      <c r="Z20" s="1">
        <f>'DNSP stacked data'!Z124</f>
        <v>-12750.617010813319</v>
      </c>
      <c r="AA20" s="1">
        <f>'DNSP stacked data'!AA124</f>
        <v>-4559.5404415532939</v>
      </c>
      <c r="AB20" s="1">
        <f>'DNSP stacked data'!AB124</f>
        <v>-1654.2098915841743</v>
      </c>
      <c r="AC20" s="1">
        <f>'DNSP stacked data'!AC124</f>
        <v>-8871.073966002652</v>
      </c>
      <c r="AD20" s="1">
        <f>'DNSP stacked data'!AD124</f>
        <v>-8677.7358182071475</v>
      </c>
      <c r="AF20" s="1">
        <f>'DNSP stacked data'!AG124</f>
        <v>-59.209723770086214</v>
      </c>
      <c r="AG20" s="1">
        <f>'DNSP stacked data'!AH124</f>
        <v>-36.058640786740597</v>
      </c>
      <c r="AH20" s="1">
        <f>'DNSP stacked data'!AI124</f>
        <v>-91.400630176397925</v>
      </c>
      <c r="AI20" s="1">
        <f>'DNSP stacked data'!AJ124</f>
        <v>-0.24907684472273672</v>
      </c>
      <c r="AJ20" s="1">
        <f>'DNSP stacked data'!AK124</f>
        <v>-115.13443459799707</v>
      </c>
      <c r="AK20" s="1">
        <f>'DNSP stacked data'!AL124</f>
        <v>-41.171349615453252</v>
      </c>
      <c r="AL20" s="1">
        <f>'DNSP stacked data'!AM124</f>
        <v>-14.937043471107245</v>
      </c>
      <c r="AM20" s="1">
        <f>'DNSP stacked data'!AN124</f>
        <v>-80.103267511410962</v>
      </c>
      <c r="AN20" s="1">
        <f>'DNSP stacked data'!AO124</f>
        <v>-80.103267511410962</v>
      </c>
      <c r="AO20" s="46"/>
      <c r="AP20" s="1">
        <f>'DNSP stacked data'!AR124</f>
        <v>-4839.923081403198</v>
      </c>
      <c r="AQ20" s="1">
        <f>'DNSP stacked data'!AS124</f>
        <v>-2947.5065363494191</v>
      </c>
      <c r="AR20" s="1">
        <f>'DNSP stacked data'!AT124</f>
        <v>-7471.2731537693853</v>
      </c>
      <c r="AS20" s="1">
        <f>'DNSP stacked data'!AU124</f>
        <v>-20.360047185793519</v>
      </c>
      <c r="AT20" s="1">
        <f>'DNSP stacked data'!AV124</f>
        <v>-9411.3225327472574</v>
      </c>
      <c r="AU20" s="1">
        <f>'DNSP stacked data'!AW124</f>
        <v>-3365.4297403938513</v>
      </c>
      <c r="AV20" s="1">
        <f>'DNSP stacked data'!AX124</f>
        <v>-1220.9842718479154</v>
      </c>
      <c r="AW20" s="1">
        <f>'DNSP stacked data'!AY124</f>
        <v>-6547.8037835427749</v>
      </c>
      <c r="AX20" s="1">
        <f>'DNSP stacked data'!AZ124</f>
        <v>-6405.099499879927</v>
      </c>
      <c r="AY20" s="46"/>
      <c r="AZ20" s="1">
        <f>'DNSP stacked data'!BC124</f>
        <v>-12829.895539706395</v>
      </c>
      <c r="BA20" s="1">
        <f>'DNSP stacked data'!BD124</f>
        <v>-12095.973773124104</v>
      </c>
      <c r="BB20" s="1">
        <f>'DNSP stacked data'!BE124</f>
        <v>-17049.615096298301</v>
      </c>
      <c r="BC20" s="1">
        <f>'DNSP stacked data'!BF124</f>
        <v>-14905.693137169186</v>
      </c>
      <c r="BD20" s="1">
        <f>'DNSP stacked data'!BG124</f>
        <v>-24271.000861628301</v>
      </c>
      <c r="BE20" s="1">
        <f>'DNSP stacked data'!BH124</f>
        <v>-22687.251456173217</v>
      </c>
      <c r="BF20" s="1">
        <f>'DNSP stacked data'!BI124</f>
        <v>-25801.206930191864</v>
      </c>
      <c r="BG20" s="1">
        <f>'DNSP stacked data'!BJ124</f>
        <v>-33668.288491807667</v>
      </c>
      <c r="BH20" s="1">
        <f>'DNSP stacked data'!BK124</f>
        <v>-37492.528570441413</v>
      </c>
    </row>
    <row r="21" spans="1:60" x14ac:dyDescent="0.25">
      <c r="A21" s="21" t="s">
        <v>72</v>
      </c>
      <c r="B21" s="1">
        <f>'DNSP stacked data'!B125</f>
        <v>54920.103641046175</v>
      </c>
      <c r="C21" s="1">
        <f>'DNSP stacked data'!C125</f>
        <v>58270.288729296917</v>
      </c>
      <c r="D21" s="1">
        <f>'DNSP stacked data'!D125</f>
        <v>61107.211891623105</v>
      </c>
      <c r="E21" s="1">
        <f>'DNSP stacked data'!E125</f>
        <v>59557.76099605552</v>
      </c>
      <c r="F21" s="1">
        <f>'DNSP stacked data'!F125</f>
        <v>73330.986579940814</v>
      </c>
      <c r="G21" s="1">
        <f>'DNSP stacked data'!G125</f>
        <v>80187.44934409199</v>
      </c>
      <c r="H21" s="1">
        <f>'DNSP stacked data'!H125</f>
        <v>98711.914896917166</v>
      </c>
      <c r="I21" s="1">
        <f>'DNSP stacked data'!I125</f>
        <v>110005.71224617113</v>
      </c>
      <c r="J21" s="1">
        <f>'DNSP stacked data'!J125</f>
        <v>117711.80220871999</v>
      </c>
      <c r="K21" s="46"/>
      <c r="L21" s="1">
        <f>'DNSP stacked data'!L125</f>
        <v>9387.7522860887639</v>
      </c>
      <c r="M21" s="1">
        <f>'DNSP stacked data'!M125</f>
        <v>9960.4152207147781</v>
      </c>
      <c r="N21" s="1">
        <f>'DNSP stacked data'!N125</f>
        <v>10445.343874102849</v>
      </c>
      <c r="O21" s="1">
        <f>'DNSP stacked data'!O125</f>
        <v>10180.488926229524</v>
      </c>
      <c r="P21" s="1">
        <f>'DNSP stacked data'!P125</f>
        <v>12534.811321668332</v>
      </c>
      <c r="Q21" s="1">
        <f>'DNSP stacked data'!Q125</f>
        <v>13706.818832967645</v>
      </c>
      <c r="R21" s="1">
        <f>'DNSP stacked data'!R125</f>
        <v>16873.293080334788</v>
      </c>
      <c r="S21" s="1">
        <f>'DNSP stacked data'!S125</f>
        <v>18803.795116111032</v>
      </c>
      <c r="T21" s="1">
        <f>'DNSP stacked data'!T125</f>
        <v>20121.03341077179</v>
      </c>
      <c r="V21" s="1">
        <f>'DNSP stacked data'!V125</f>
        <v>27970.96640044915</v>
      </c>
      <c r="W21" s="1">
        <f>'DNSP stacked data'!W125</f>
        <v>29677.22528064383</v>
      </c>
      <c r="X21" s="1">
        <f>'DNSP stacked data'!X125</f>
        <v>31122.078388946702</v>
      </c>
      <c r="Y21" s="1">
        <f>'DNSP stacked data'!Y125</f>
        <v>30332.938601040769</v>
      </c>
      <c r="Z21" s="1">
        <f>'DNSP stacked data'!Z125</f>
        <v>37347.68191890906</v>
      </c>
      <c r="AA21" s="1">
        <f>'DNSP stacked data'!AA125</f>
        <v>40839.698082160969</v>
      </c>
      <c r="AB21" s="1">
        <f>'DNSP stacked data'!AB125</f>
        <v>50274.261551868221</v>
      </c>
      <c r="AC21" s="1">
        <f>'DNSP stacked data'!AC125</f>
        <v>56026.224954088917</v>
      </c>
      <c r="AD21" s="1">
        <f>'DNSP stacked data'!AD125</f>
        <v>59950.958687843136</v>
      </c>
      <c r="AF21" s="1">
        <f>'DNSP stacked data'!AG125</f>
        <v>252.5698481057166</v>
      </c>
      <c r="AG21" s="1">
        <f>'DNSP stacked data'!AH125</f>
        <v>267.97687909742666</v>
      </c>
      <c r="AH21" s="1">
        <f>'DNSP stacked data'!AI125</f>
        <v>281.02349053282097</v>
      </c>
      <c r="AI21" s="1">
        <f>'DNSP stacked data'!AJ125</f>
        <v>273.89778334372721</v>
      </c>
      <c r="AJ21" s="1">
        <f>'DNSP stacked data'!AK125</f>
        <v>337.23891460568228</v>
      </c>
      <c r="AK21" s="1">
        <f>'DNSP stacked data'!AL125</f>
        <v>368.77082449067927</v>
      </c>
      <c r="AL21" s="1">
        <f>'DNSP stacked data'!AM125</f>
        <v>453.96224148975159</v>
      </c>
      <c r="AM21" s="1">
        <f>'DNSP stacked data'!AN125</f>
        <v>505.9008303110943</v>
      </c>
      <c r="AN21" s="1">
        <f>'DNSP stacked data'!AO125</f>
        <v>505.9008303110943</v>
      </c>
      <c r="AO21" s="46"/>
      <c r="AP21" s="1">
        <f>'DNSP stacked data'!AR125</f>
        <v>20645.572376930177</v>
      </c>
      <c r="AQ21" s="1">
        <f>'DNSP stacked data'!AS125</f>
        <v>21904.974383300374</v>
      </c>
      <c r="AR21" s="1">
        <f>'DNSP stacked data'!AT125</f>
        <v>22971.430900906456</v>
      </c>
      <c r="AS21" s="1">
        <f>'DNSP stacked data'!AU125</f>
        <v>22388.961122298249</v>
      </c>
      <c r="AT21" s="1">
        <f>'DNSP stacked data'!AV125</f>
        <v>27566.593843358314</v>
      </c>
      <c r="AU21" s="1">
        <f>'DNSP stacked data'!AW125</f>
        <v>30144.076201589225</v>
      </c>
      <c r="AV21" s="1">
        <f>'DNSP stacked data'!AX125</f>
        <v>37107.7956587566</v>
      </c>
      <c r="AW21" s="1">
        <f>'DNSP stacked data'!AY125</f>
        <v>41353.361401100556</v>
      </c>
      <c r="AX21" s="1">
        <f>'DNSP stacked data'!AZ125</f>
        <v>44250.235724295235</v>
      </c>
      <c r="AY21" s="46"/>
      <c r="AZ21" s="1">
        <f>'DNSP stacked data'!BC125</f>
        <v>29287.108169109284</v>
      </c>
      <c r="BA21" s="1">
        <f>'DNSP stacked data'!BD125</f>
        <v>21667.456258300932</v>
      </c>
      <c r="BB21" s="1">
        <f>'DNSP stacked data'!BE125</f>
        <v>20628.611332048513</v>
      </c>
      <c r="BC21" s="1">
        <f>'DNSP stacked data'!BF125</f>
        <v>17737.666746750961</v>
      </c>
      <c r="BD21" s="1">
        <f>'DNSP stacked data'!BG125</f>
        <v>30561.210774069583</v>
      </c>
      <c r="BE21" s="1">
        <f>'DNSP stacked data'!BH125</f>
        <v>45273.100922642901</v>
      </c>
      <c r="BF21" s="1">
        <f>'DNSP stacked data'!BI125</f>
        <v>25791.934518866336</v>
      </c>
      <c r="BG21" s="1">
        <f>'DNSP stacked data'!BJ125</f>
        <v>28386.454905210845</v>
      </c>
      <c r="BH21" s="1">
        <f>'DNSP stacked data'!BK125</f>
        <v>53808.348512575431</v>
      </c>
    </row>
    <row r="22" spans="1:60" x14ac:dyDescent="0.25">
      <c r="A22" s="21" t="s">
        <v>73</v>
      </c>
      <c r="B22" s="1">
        <f>'DNSP stacked data'!B126</f>
        <v>-2078.7622919396827</v>
      </c>
      <c r="C22" s="1">
        <f>'DNSP stacked data'!C126</f>
        <v>-1849.2099448077674</v>
      </c>
      <c r="D22" s="1">
        <f>'DNSP stacked data'!D126</f>
        <v>-1377.8608465619398</v>
      </c>
      <c r="E22" s="1">
        <f>'DNSP stacked data'!E126</f>
        <v>-400.23748210201063</v>
      </c>
      <c r="F22" s="1">
        <f>'DNSP stacked data'!F126</f>
        <v>0</v>
      </c>
      <c r="G22" s="1">
        <f>'DNSP stacked data'!G126</f>
        <v>0</v>
      </c>
      <c r="H22" s="1">
        <f>'DNSP stacked data'!H126</f>
        <v>0</v>
      </c>
      <c r="I22" s="1">
        <f>'DNSP stacked data'!I126</f>
        <v>0</v>
      </c>
      <c r="J22" s="1">
        <f>'DNSP stacked data'!J126</f>
        <v>0</v>
      </c>
      <c r="K22" s="46"/>
      <c r="L22" s="1">
        <f>'DNSP stacked data'!L126</f>
        <v>-355.33264077467669</v>
      </c>
      <c r="M22" s="1">
        <f>'DNSP stacked data'!M126</f>
        <v>-316.09417564632446</v>
      </c>
      <c r="N22" s="1">
        <f>'DNSP stacked data'!N126</f>
        <v>-235.52425167961047</v>
      </c>
      <c r="O22" s="1">
        <f>'DNSP stacked data'!O126</f>
        <v>-68.414480098930625</v>
      </c>
      <c r="P22" s="1">
        <f>'DNSP stacked data'!P126</f>
        <v>0</v>
      </c>
      <c r="Q22" s="1">
        <f>'DNSP stacked data'!Q126</f>
        <v>0</v>
      </c>
      <c r="R22" s="1">
        <f>'DNSP stacked data'!R126</f>
        <v>0</v>
      </c>
      <c r="S22" s="1">
        <f>'DNSP stacked data'!S126</f>
        <v>0</v>
      </c>
      <c r="T22" s="1">
        <f>'DNSP stacked data'!T126</f>
        <v>0</v>
      </c>
      <c r="V22" s="1">
        <f>'DNSP stacked data'!V126</f>
        <v>-1058.7196011572917</v>
      </c>
      <c r="W22" s="1">
        <f>'DNSP stacked data'!W126</f>
        <v>-941.80793196713614</v>
      </c>
      <c r="X22" s="1">
        <f>'DNSP stacked data'!X126</f>
        <v>-701.74848349838771</v>
      </c>
      <c r="Y22" s="1">
        <f>'DNSP stacked data'!Y126</f>
        <v>-203.84209828236317</v>
      </c>
      <c r="Z22" s="1">
        <f>'DNSP stacked data'!Z126</f>
        <v>0</v>
      </c>
      <c r="AA22" s="1">
        <f>'DNSP stacked data'!AA126</f>
        <v>0</v>
      </c>
      <c r="AB22" s="1">
        <f>'DNSP stacked data'!AB126</f>
        <v>0</v>
      </c>
      <c r="AC22" s="1">
        <f>'DNSP stacked data'!AC126</f>
        <v>0</v>
      </c>
      <c r="AD22" s="1">
        <f>'DNSP stacked data'!AD126</f>
        <v>0</v>
      </c>
      <c r="AF22" s="1">
        <f>'DNSP stacked data'!AG126</f>
        <v>-9.5599360073074973</v>
      </c>
      <c r="AG22" s="1">
        <f>'DNSP stacked data'!AH126</f>
        <v>-8.5042569826217704</v>
      </c>
      <c r="AH22" s="1">
        <f>'DNSP stacked data'!AI126</f>
        <v>-6.3365886379513405</v>
      </c>
      <c r="AI22" s="1">
        <f>'DNSP stacked data'!AJ126</f>
        <v>-1.8406360031915201</v>
      </c>
      <c r="AJ22" s="1">
        <f>'DNSP stacked data'!AK126</f>
        <v>0</v>
      </c>
      <c r="AK22" s="1">
        <f>'DNSP stacked data'!AL126</f>
        <v>0</v>
      </c>
      <c r="AL22" s="1">
        <f>'DNSP stacked data'!AM126</f>
        <v>0</v>
      </c>
      <c r="AM22" s="1">
        <f>'DNSP stacked data'!AN126</f>
        <v>0</v>
      </c>
      <c r="AN22" s="1">
        <f>'DNSP stacked data'!AO126</f>
        <v>0</v>
      </c>
      <c r="AO22" s="46"/>
      <c r="AP22" s="1">
        <f>'DNSP stacked data'!AR126</f>
        <v>-781.44858635333139</v>
      </c>
      <c r="AQ22" s="1">
        <f>'DNSP stacked data'!AS126</f>
        <v>-695.15523869358378</v>
      </c>
      <c r="AR22" s="1">
        <f>'DNSP stacked data'!AT126</f>
        <v>-517.96562546492191</v>
      </c>
      <c r="AS22" s="1">
        <f>'DNSP stacked data'!AU126</f>
        <v>-150.45732540318187</v>
      </c>
      <c r="AT22" s="1">
        <f>'DNSP stacked data'!AV126</f>
        <v>0</v>
      </c>
      <c r="AU22" s="1">
        <f>'DNSP stacked data'!AW126</f>
        <v>0</v>
      </c>
      <c r="AV22" s="1">
        <f>'DNSP stacked data'!AX126</f>
        <v>0</v>
      </c>
      <c r="AW22" s="1">
        <f>'DNSP stacked data'!AY126</f>
        <v>0</v>
      </c>
      <c r="AX22" s="1">
        <f>'DNSP stacked data'!AZ126</f>
        <v>0</v>
      </c>
      <c r="AY22" s="46"/>
      <c r="AZ22" s="1">
        <f>'DNSP stacked data'!BC126</f>
        <v>0</v>
      </c>
      <c r="BA22" s="1">
        <f>'DNSP stacked data'!BD126</f>
        <v>0</v>
      </c>
      <c r="BB22" s="1">
        <f>'DNSP stacked data'!BE126</f>
        <v>0</v>
      </c>
      <c r="BC22" s="1">
        <f>'DNSP stacked data'!BF126</f>
        <v>0</v>
      </c>
      <c r="BD22" s="1">
        <f>'DNSP stacked data'!BG126</f>
        <v>-4113.3753999999999</v>
      </c>
      <c r="BE22" s="1">
        <f>'DNSP stacked data'!BH126</f>
        <v>-2759.9322599999996</v>
      </c>
      <c r="BF22" s="1">
        <f>'DNSP stacked data'!BI126</f>
        <v>-1860.45434</v>
      </c>
      <c r="BG22" s="1">
        <f>'DNSP stacked data'!BJ126</f>
        <v>-1447.2307000000001</v>
      </c>
      <c r="BH22" s="1">
        <f>'DNSP stacked data'!BK126</f>
        <v>-1474.1047100000003</v>
      </c>
    </row>
    <row r="23" spans="1:60" x14ac:dyDescent="0.25">
      <c r="A23" s="21" t="s">
        <v>74</v>
      </c>
      <c r="B23" s="1">
        <f>'DNSP stacked data'!B127</f>
        <v>581622.74917019834</v>
      </c>
      <c r="C23" s="1">
        <f>'DNSP stacked data'!C127</f>
        <v>630203.04923935118</v>
      </c>
      <c r="D23" s="1">
        <f>'DNSP stacked data'!D127</f>
        <v>670057.77106879978</v>
      </c>
      <c r="E23" s="1">
        <f>'DNSP stacked data'!E127</f>
        <v>729161.13401596609</v>
      </c>
      <c r="F23" s="1">
        <f>'DNSP stacked data'!F127</f>
        <v>775117.6218153144</v>
      </c>
      <c r="G23" s="1">
        <f>'DNSP stacked data'!G127</f>
        <v>846352.55839954596</v>
      </c>
      <c r="H23" s="1">
        <f>'DNSP stacked data'!H127</f>
        <v>941816.48474329012</v>
      </c>
      <c r="I23" s="1">
        <f>'DNSP stacked data'!I127</f>
        <v>1034404.1251700897</v>
      </c>
      <c r="J23" s="1">
        <f>'DNSP stacked data'!J127</f>
        <v>1132915.9036678437</v>
      </c>
      <c r="K23" s="46"/>
      <c r="L23" s="1">
        <f>'DNSP stacked data'!L127</f>
        <v>99419.519104530089</v>
      </c>
      <c r="M23" s="1">
        <f>'DNSP stacked data'!M127</f>
        <v>107723.57887131131</v>
      </c>
      <c r="N23" s="1">
        <f>'DNSP stacked data'!N127</f>
        <v>114536.1344049139</v>
      </c>
      <c r="O23" s="1">
        <f>'DNSP stacked data'!O127</f>
        <v>124638.95092997435</v>
      </c>
      <c r="P23" s="1">
        <f>'DNSP stacked data'!P127</f>
        <v>132494.51009313122</v>
      </c>
      <c r="Q23" s="1">
        <f>'DNSP stacked data'!Q127</f>
        <v>144671.03370530091</v>
      </c>
      <c r="R23" s="1">
        <f>'DNSP stacked data'!R127</f>
        <v>160989.13278664893</v>
      </c>
      <c r="S23" s="1">
        <f>'DNSP stacked data'!S127</f>
        <v>176815.57475335049</v>
      </c>
      <c r="T23" s="1">
        <f>'DNSP stacked data'!T127</f>
        <v>193654.65757525151</v>
      </c>
      <c r="V23" s="1">
        <f>'DNSP stacked data'!V127</f>
        <v>296222.1353606059</v>
      </c>
      <c r="W23" s="1">
        <f>'DNSP stacked data'!W127</f>
        <v>320964.22160718834</v>
      </c>
      <c r="X23" s="1">
        <f>'DNSP stacked data'!X127</f>
        <v>341262.3458146159</v>
      </c>
      <c r="Y23" s="1">
        <f>'DNSP stacked data'!Y127</f>
        <v>371363.8581852733</v>
      </c>
      <c r="Z23" s="1">
        <f>'DNSP stacked data'!Z127</f>
        <v>394769.62931272446</v>
      </c>
      <c r="AA23" s="1">
        <f>'DNSP stacked data'!AA127</f>
        <v>431049.78695333214</v>
      </c>
      <c r="AB23" s="1">
        <f>'DNSP stacked data'!AB127</f>
        <v>479669.83861361619</v>
      </c>
      <c r="AC23" s="1">
        <f>'DNSP stacked data'!AC127</f>
        <v>526824.98960170243</v>
      </c>
      <c r="AD23" s="1">
        <f>'DNSP stacked data'!AD127</f>
        <v>576997.32111110247</v>
      </c>
      <c r="AF23" s="1">
        <f>'DNSP stacked data'!AG127</f>
        <v>2674.8013873549198</v>
      </c>
      <c r="AG23" s="1">
        <f>'DNSP stacked data'!AH127</f>
        <v>2898.2153686829843</v>
      </c>
      <c r="AH23" s="1">
        <f>'DNSP stacked data'!AI127</f>
        <v>3081.5016404014559</v>
      </c>
      <c r="AI23" s="1">
        <f>'DNSP stacked data'!AJ127</f>
        <v>3353.3097108972684</v>
      </c>
      <c r="AJ23" s="1">
        <f>'DNSP stacked data'!AK127</f>
        <v>3564.6571478725814</v>
      </c>
      <c r="AK23" s="1">
        <f>'DNSP stacked data'!AL127</f>
        <v>3892.2566227478078</v>
      </c>
      <c r="AL23" s="1">
        <f>'DNSP stacked data'!AM127</f>
        <v>4331.2818207664523</v>
      </c>
      <c r="AM23" s="1">
        <f>'DNSP stacked data'!AN127</f>
        <v>4757.0793835661352</v>
      </c>
      <c r="AN23" s="1">
        <f>'DNSP stacked data'!AO127</f>
        <v>4757.0793835661352</v>
      </c>
      <c r="AO23" s="46"/>
      <c r="AP23" s="1">
        <f>'DNSP stacked data'!AR127</f>
        <v>218643.69817190123</v>
      </c>
      <c r="AQ23" s="1">
        <f>'DNSP stacked data'!AS127</f>
        <v>236906.01078015863</v>
      </c>
      <c r="AR23" s="1">
        <f>'DNSP stacked data'!AT127</f>
        <v>251888.20290183078</v>
      </c>
      <c r="AS23" s="1">
        <f>'DNSP stacked data'!AU127</f>
        <v>274106.34665154008</v>
      </c>
      <c r="AT23" s="1">
        <f>'DNSP stacked data'!AV127</f>
        <v>291382.31541613373</v>
      </c>
      <c r="AU23" s="1">
        <f>'DNSP stacked data'!AW127</f>
        <v>318160.96187732904</v>
      </c>
      <c r="AV23" s="1">
        <f>'DNSP stacked data'!AX127</f>
        <v>354047.77326423768</v>
      </c>
      <c r="AW23" s="1">
        <f>'DNSP stacked data'!AY127</f>
        <v>388853.3308817955</v>
      </c>
      <c r="AX23" s="1">
        <f>'DNSP stacked data'!AZ127</f>
        <v>425885.89123981085</v>
      </c>
      <c r="AY23" s="46"/>
      <c r="AZ23" s="1">
        <f>'DNSP stacked data'!BC127</f>
        <v>165867.03732660238</v>
      </c>
      <c r="BA23" s="1">
        <f>'DNSP stacked data'!BD127</f>
        <v>175438.51981177926</v>
      </c>
      <c r="BB23" s="1">
        <f>'DNSP stacked data'!BE127</f>
        <v>179017.51604752941</v>
      </c>
      <c r="BC23" s="1">
        <f>'DNSP stacked data'!BF127</f>
        <v>181849.4896571112</v>
      </c>
      <c r="BD23" s="1">
        <f>'DNSP stacked data'!BG127</f>
        <v>212149.50349124527</v>
      </c>
      <c r="BE23" s="1">
        <f>'DNSP stacked data'!BH127</f>
        <v>231975.42069771499</v>
      </c>
      <c r="BF23" s="1">
        <f>'DNSP stacked data'!BI127</f>
        <v>230105.69394638948</v>
      </c>
      <c r="BG23" s="1">
        <f>'DNSP stacked data'!BJ127</f>
        <v>223376.62965979264</v>
      </c>
      <c r="BH23" s="1">
        <f>'DNSP stacked data'!BK127</f>
        <v>238216.3105438182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  <c r="BH24" s="47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  <c r="BH25" s="47"/>
    </row>
    <row r="26" spans="1:60" x14ac:dyDescent="0.25">
      <c r="A26" s="24" t="s">
        <v>81</v>
      </c>
      <c r="B26" s="1">
        <f>B17</f>
        <v>541656.27863563877</v>
      </c>
      <c r="C26" s="1">
        <f t="shared" ref="C26:I26" si="10">C17</f>
        <v>581622.74917019845</v>
      </c>
      <c r="D26" s="1">
        <f t="shared" si="10"/>
        <v>630203.04923935118</v>
      </c>
      <c r="E26" s="1">
        <f t="shared" si="10"/>
        <v>670057.77106879978</v>
      </c>
      <c r="F26" s="1">
        <f t="shared" si="10"/>
        <v>726822.06653566321</v>
      </c>
      <c r="G26" s="1">
        <f t="shared" si="10"/>
        <v>775117.6218153144</v>
      </c>
      <c r="H26" s="1">
        <f t="shared" si="10"/>
        <v>846352.55839954596</v>
      </c>
      <c r="I26" s="1">
        <f t="shared" si="10"/>
        <v>941816.48474329012</v>
      </c>
      <c r="J26" s="1">
        <f t="shared" ref="J26" si="11">J17</f>
        <v>1032242.5599693705</v>
      </c>
      <c r="L26" s="1">
        <f>L17</f>
        <v>92587.861837822071</v>
      </c>
      <c r="M26" s="1">
        <f t="shared" ref="M26:S26" si="12">M17</f>
        <v>99419.519104530089</v>
      </c>
      <c r="N26" s="1">
        <f t="shared" si="12"/>
        <v>107723.5788713113</v>
      </c>
      <c r="O26" s="1">
        <f t="shared" si="12"/>
        <v>114536.1344049139</v>
      </c>
      <c r="P26" s="1">
        <f t="shared" si="12"/>
        <v>124239.12309590749</v>
      </c>
      <c r="Q26" s="1">
        <f t="shared" si="12"/>
        <v>132494.51009313119</v>
      </c>
      <c r="R26" s="1">
        <f t="shared" si="12"/>
        <v>144671.03370530091</v>
      </c>
      <c r="S26" s="1">
        <f t="shared" si="12"/>
        <v>160989.13278664893</v>
      </c>
      <c r="T26" s="1">
        <f t="shared" ref="T26" si="13">T17</f>
        <v>176446.08822092865</v>
      </c>
      <c r="V26" s="1">
        <f>V17</f>
        <v>275867.09721695591</v>
      </c>
      <c r="W26" s="1">
        <f t="shared" ref="W26:AC26" si="14">W17</f>
        <v>296222.1353606059</v>
      </c>
      <c r="X26" s="1">
        <f t="shared" si="14"/>
        <v>320964.22160718829</v>
      </c>
      <c r="Y26" s="1">
        <f t="shared" si="14"/>
        <v>341262.3458146159</v>
      </c>
      <c r="Z26" s="1">
        <f t="shared" si="14"/>
        <v>370172.56440462871</v>
      </c>
      <c r="AA26" s="1">
        <f t="shared" si="14"/>
        <v>394769.62931272446</v>
      </c>
      <c r="AB26" s="1">
        <f t="shared" si="14"/>
        <v>431049.78695333214</v>
      </c>
      <c r="AC26" s="1">
        <f t="shared" si="14"/>
        <v>479669.83861361624</v>
      </c>
      <c r="AD26" s="1">
        <f t="shared" ref="AD26" si="15">AD17</f>
        <v>525724.09824146645</v>
      </c>
      <c r="AF26" s="1">
        <f>AF17</f>
        <v>2491.0011990265971</v>
      </c>
      <c r="AG26" s="1">
        <f t="shared" ref="AG26:AM26" si="16">AG17</f>
        <v>2674.8013873549198</v>
      </c>
      <c r="AH26" s="1">
        <f t="shared" si="16"/>
        <v>2898.2153686829843</v>
      </c>
      <c r="AI26" s="1">
        <f t="shared" si="16"/>
        <v>3081.5016404014555</v>
      </c>
      <c r="AJ26" s="1">
        <f t="shared" si="16"/>
        <v>3342.5526678648962</v>
      </c>
      <c r="AK26" s="1">
        <f t="shared" si="16"/>
        <v>3564.6571478725818</v>
      </c>
      <c r="AL26" s="1">
        <f t="shared" si="16"/>
        <v>3892.2566227478083</v>
      </c>
      <c r="AM26" s="1">
        <f t="shared" si="16"/>
        <v>4331.2818207664523</v>
      </c>
      <c r="AN26" s="1">
        <f t="shared" ref="AN26" si="17">AN17</f>
        <v>4331.2818207664523</v>
      </c>
      <c r="AP26" s="1">
        <f>AP17</f>
        <v>203619.49746272762</v>
      </c>
      <c r="AQ26" s="1">
        <f t="shared" ref="AQ26:AW26" si="18">AQ17</f>
        <v>218643.69817190125</v>
      </c>
      <c r="AR26" s="1">
        <f t="shared" si="18"/>
        <v>236906.01078015863</v>
      </c>
      <c r="AS26" s="1">
        <f t="shared" si="18"/>
        <v>251888.20290183081</v>
      </c>
      <c r="AT26" s="1">
        <f t="shared" si="18"/>
        <v>273227.04410552263</v>
      </c>
      <c r="AU26" s="1">
        <f t="shared" si="18"/>
        <v>291382.31541613367</v>
      </c>
      <c r="AV26" s="1">
        <f t="shared" si="18"/>
        <v>318160.96187732904</v>
      </c>
      <c r="AW26" s="1">
        <f t="shared" si="18"/>
        <v>354047.77326423774</v>
      </c>
      <c r="AX26" s="1">
        <f t="shared" ref="AX26" si="19">AX17</f>
        <v>388040.75501539552</v>
      </c>
      <c r="AZ26" s="1">
        <f>AZ17</f>
        <v>149409.82469719951</v>
      </c>
      <c r="BA26" s="1">
        <f t="shared" ref="BA26:BG26" si="20">BA17</f>
        <v>165867.03732660241</v>
      </c>
      <c r="BB26" s="1">
        <f t="shared" si="20"/>
        <v>175438.51981177923</v>
      </c>
      <c r="BC26" s="1">
        <f t="shared" si="20"/>
        <v>179017.51604752941</v>
      </c>
      <c r="BD26" s="1">
        <f t="shared" si="20"/>
        <v>209972.66897880399</v>
      </c>
      <c r="BE26" s="1">
        <f t="shared" si="20"/>
        <v>212149.50349124527</v>
      </c>
      <c r="BF26" s="1">
        <f t="shared" si="20"/>
        <v>231975.42069771499</v>
      </c>
      <c r="BG26" s="1">
        <f t="shared" si="20"/>
        <v>230105.69394638948</v>
      </c>
      <c r="BH26" s="1">
        <f t="shared" ref="BH26" si="21">BH17</f>
        <v>223374.59531168418</v>
      </c>
    </row>
    <row r="27" spans="1:60" x14ac:dyDescent="0.25">
      <c r="A27" s="24" t="s">
        <v>82</v>
      </c>
      <c r="B27" s="1">
        <f>WACC!C44*B26</f>
        <v>216662.51145425552</v>
      </c>
      <c r="C27" s="1">
        <f>WACC!D44*C26</f>
        <v>232649.09966807941</v>
      </c>
      <c r="D27" s="1">
        <f>WACC!E44*D26</f>
        <v>252081.2196957405</v>
      </c>
      <c r="E27" s="1">
        <f>WACC!F44*E26</f>
        <v>268023.10842751991</v>
      </c>
      <c r="F27" s="1">
        <f>WACC!G44*F26</f>
        <v>290728.82661426527</v>
      </c>
      <c r="G27" s="1">
        <f>WACC!H44*G26</f>
        <v>310047.04872612579</v>
      </c>
      <c r="H27" s="1">
        <f>WACC!I44*H26</f>
        <v>338541.02335981838</v>
      </c>
      <c r="I27" s="1">
        <f>WACC!J44*I26</f>
        <v>376726.59389731608</v>
      </c>
      <c r="J27" s="1">
        <f>WACC!K44*J26</f>
        <v>412897.02398774819</v>
      </c>
      <c r="L27" s="1">
        <f>WACC!C44*L26</f>
        <v>37035.14473512883</v>
      </c>
      <c r="M27" s="1">
        <f>WACC!D44*M26</f>
        <v>39767.80764181204</v>
      </c>
      <c r="N27" s="1">
        <f>WACC!E44*N26</f>
        <v>43089.431548524524</v>
      </c>
      <c r="O27" s="1">
        <f>WACC!F44*O26</f>
        <v>45814.45376196556</v>
      </c>
      <c r="P27" s="1">
        <f>WACC!G44*P26</f>
        <v>49695.649238362996</v>
      </c>
      <c r="Q27" s="1">
        <f>WACC!H44*Q26</f>
        <v>52997.804037252477</v>
      </c>
      <c r="R27" s="1">
        <f>WACC!I44*R26</f>
        <v>57868.41348212037</v>
      </c>
      <c r="S27" s="1">
        <f>WACC!J44*S26</f>
        <v>64395.653114659573</v>
      </c>
      <c r="T27" s="1">
        <f>WACC!K44*T26</f>
        <v>70578.43528837146</v>
      </c>
      <c r="V27" s="1">
        <f>WACC!C44*V26</f>
        <v>110346.83888678237</v>
      </c>
      <c r="W27" s="1">
        <f>WACC!D44*W26</f>
        <v>118488.85414424236</v>
      </c>
      <c r="X27" s="1">
        <f>WACC!E44*X26</f>
        <v>128385.68864287532</v>
      </c>
      <c r="Y27" s="1">
        <f>WACC!F44*Y26</f>
        <v>136504.93832584636</v>
      </c>
      <c r="Z27" s="1">
        <f>WACC!G44*Z26</f>
        <v>148069.02576185149</v>
      </c>
      <c r="AA27" s="1">
        <f>WACC!H44*AA26</f>
        <v>157907.8517250898</v>
      </c>
      <c r="AB27" s="1">
        <f>WACC!I44*AB26</f>
        <v>172419.91478133286</v>
      </c>
      <c r="AC27" s="1">
        <f>WACC!J44*AC26</f>
        <v>191867.93544544652</v>
      </c>
      <c r="AD27" s="1">
        <f>WACC!K44*AD26</f>
        <v>210289.6392965866</v>
      </c>
      <c r="AF27" s="1">
        <f>WACC!C44*AF26</f>
        <v>996.40047961063885</v>
      </c>
      <c r="AG27" s="1">
        <f>WACC!D44*AG26</f>
        <v>1069.920554941968</v>
      </c>
      <c r="AH27" s="1">
        <f>WACC!E44*AH26</f>
        <v>1159.2861474731938</v>
      </c>
      <c r="AI27" s="1">
        <f>WACC!F44*AI26</f>
        <v>1232.6006561605823</v>
      </c>
      <c r="AJ27" s="1">
        <f>WACC!G44*AJ26</f>
        <v>1337.0210671459586</v>
      </c>
      <c r="AK27" s="1">
        <f>WACC!H44*AK26</f>
        <v>1425.8628591490328</v>
      </c>
      <c r="AL27" s="1">
        <f>WACC!I44*AL26</f>
        <v>1556.9026490991234</v>
      </c>
      <c r="AM27" s="1">
        <f>WACC!J44*AM26</f>
        <v>1732.512728306581</v>
      </c>
      <c r="AN27" s="1">
        <f>WACC!K44*AN26</f>
        <v>1732.512728306581</v>
      </c>
      <c r="AP27" s="1">
        <f>WACC!C44*AP26</f>
        <v>81447.798985091053</v>
      </c>
      <c r="AQ27" s="1">
        <f>WACC!D44*AQ26</f>
        <v>87457.479268760508</v>
      </c>
      <c r="AR27" s="1">
        <f>WACC!E44*AR26</f>
        <v>94762.40431206346</v>
      </c>
      <c r="AS27" s="1">
        <f>WACC!F44*AS26</f>
        <v>100755.28116073232</v>
      </c>
      <c r="AT27" s="1">
        <f>WACC!G44*AT26</f>
        <v>109290.81764220906</v>
      </c>
      <c r="AU27" s="1">
        <f>WACC!H44*AU26</f>
        <v>116552.92616645347</v>
      </c>
      <c r="AV27" s="1">
        <f>WACC!I44*AV26</f>
        <v>127264.38475093163</v>
      </c>
      <c r="AW27" s="1">
        <f>WACC!J44*AW26</f>
        <v>141619.10930569511</v>
      </c>
      <c r="AX27" s="1">
        <f>WACC!K44*AX26</f>
        <v>155216.30200615822</v>
      </c>
      <c r="AZ27" s="1">
        <f>WACC!C44*AZ26</f>
        <v>59763.929878879804</v>
      </c>
      <c r="BA27" s="1">
        <f>WACC!D44*BA26</f>
        <v>66346.814930640961</v>
      </c>
      <c r="BB27" s="1">
        <f>WACC!E44*BB26</f>
        <v>70175.40792471169</v>
      </c>
      <c r="BC27" s="1">
        <f>WACC!F44*BC26</f>
        <v>71607.00641901177</v>
      </c>
      <c r="BD27" s="1">
        <f>WACC!G44*BD26</f>
        <v>83989.067591521598</v>
      </c>
      <c r="BE27" s="1">
        <f>WACC!H44*BE26</f>
        <v>84859.801396498107</v>
      </c>
      <c r="BF27" s="1">
        <f>WACC!I44*BF26</f>
        <v>92790.168279086007</v>
      </c>
      <c r="BG27" s="1">
        <f>WACC!J44*BG26</f>
        <v>92042.277578555804</v>
      </c>
      <c r="BH27" s="1">
        <f>WACC!K44*BH26</f>
        <v>89349.838124673683</v>
      </c>
    </row>
    <row r="28" spans="1:60" x14ac:dyDescent="0.25">
      <c r="A28" s="24" t="s">
        <v>83</v>
      </c>
      <c r="B28" s="1">
        <f>WACC!C45*B26</f>
        <v>324993.76718138327</v>
      </c>
      <c r="C28" s="1">
        <f>WACC!D45*C26</f>
        <v>348973.64950211905</v>
      </c>
      <c r="D28" s="1">
        <f>WACC!E45*D26</f>
        <v>378121.82954361069</v>
      </c>
      <c r="E28" s="1">
        <f>WACC!F45*E26</f>
        <v>402034.66264127987</v>
      </c>
      <c r="F28" s="1">
        <f>WACC!G45*F26</f>
        <v>436093.23992139794</v>
      </c>
      <c r="G28" s="1">
        <f>WACC!H45*G26</f>
        <v>465070.57308918861</v>
      </c>
      <c r="H28" s="1">
        <f>WACC!I45*H26</f>
        <v>507811.53503972758</v>
      </c>
      <c r="I28" s="1">
        <f>WACC!J45*I26</f>
        <v>565089.89084597409</v>
      </c>
      <c r="J28" s="1">
        <f>WACC!K45*J26</f>
        <v>619345.53598162229</v>
      </c>
      <c r="L28" s="1">
        <f>WACC!C45*L26</f>
        <v>55552.717102693241</v>
      </c>
      <c r="M28" s="1">
        <f>WACC!D45*M26</f>
        <v>59651.711462718049</v>
      </c>
      <c r="N28" s="1">
        <f>WACC!E45*N26</f>
        <v>64634.147322786775</v>
      </c>
      <c r="O28" s="1">
        <f>WACC!F45*O26</f>
        <v>68721.68064294834</v>
      </c>
      <c r="P28" s="1">
        <f>WACC!G45*P26</f>
        <v>74543.473857544494</v>
      </c>
      <c r="Q28" s="1">
        <f>WACC!H45*Q26</f>
        <v>79496.706055878705</v>
      </c>
      <c r="R28" s="1">
        <f>WACC!I45*R26</f>
        <v>86802.620223180551</v>
      </c>
      <c r="S28" s="1">
        <f>WACC!J45*S26</f>
        <v>96593.479671989349</v>
      </c>
      <c r="T28" s="1">
        <f>WACC!K45*T26</f>
        <v>105867.65293255719</v>
      </c>
      <c r="V28" s="1">
        <f>WACC!C45*V26</f>
        <v>165520.25833017353</v>
      </c>
      <c r="W28" s="1">
        <f>WACC!D45*W26</f>
        <v>177733.28121636354</v>
      </c>
      <c r="X28" s="1">
        <f>WACC!E45*X26</f>
        <v>192578.53296431297</v>
      </c>
      <c r="Y28" s="1">
        <f>WACC!F45*Y26</f>
        <v>204757.40748876953</v>
      </c>
      <c r="Z28" s="1">
        <f>WACC!G45*Z26</f>
        <v>222103.53864277722</v>
      </c>
      <c r="AA28" s="1">
        <f>WACC!H45*AA26</f>
        <v>236861.77758763466</v>
      </c>
      <c r="AB28" s="1">
        <f>WACC!I45*AB26</f>
        <v>258629.87217199928</v>
      </c>
      <c r="AC28" s="1">
        <f>WACC!J45*AC26</f>
        <v>287801.90316816972</v>
      </c>
      <c r="AD28" s="1">
        <f>WACC!K45*AD26</f>
        <v>315434.45894487988</v>
      </c>
      <c r="AF28" s="1">
        <f>WACC!C45*AF26</f>
        <v>1494.6007194159581</v>
      </c>
      <c r="AG28" s="1">
        <f>WACC!D45*AG26</f>
        <v>1604.8808324129518</v>
      </c>
      <c r="AH28" s="1">
        <f>WACC!E45*AH26</f>
        <v>1738.9292212097905</v>
      </c>
      <c r="AI28" s="1">
        <f>WACC!F45*AI26</f>
        <v>1848.9009842408732</v>
      </c>
      <c r="AJ28" s="1">
        <f>WACC!G45*AJ26</f>
        <v>2005.5316007189376</v>
      </c>
      <c r="AK28" s="1">
        <f>WACC!H45*AK26</f>
        <v>2138.794288723549</v>
      </c>
      <c r="AL28" s="1">
        <f>WACC!I45*AL26</f>
        <v>2335.353973648685</v>
      </c>
      <c r="AM28" s="1">
        <f>WACC!J45*AM26</f>
        <v>2598.7690924598714</v>
      </c>
      <c r="AN28" s="1">
        <f>WACC!K45*AN26</f>
        <v>2598.7690924598714</v>
      </c>
      <c r="AP28" s="1">
        <f>WACC!C45*AP26</f>
        <v>122171.69847763657</v>
      </c>
      <c r="AQ28" s="1">
        <f>WACC!D45*AQ26</f>
        <v>131186.21890314075</v>
      </c>
      <c r="AR28" s="1">
        <f>WACC!E45*AR26</f>
        <v>142143.60646809518</v>
      </c>
      <c r="AS28" s="1">
        <f>WACC!F45*AS26</f>
        <v>151132.92174109849</v>
      </c>
      <c r="AT28" s="1">
        <f>WACC!G45*AT26</f>
        <v>163936.22646331356</v>
      </c>
      <c r="AU28" s="1">
        <f>WACC!H45*AU26</f>
        <v>174829.38924968019</v>
      </c>
      <c r="AV28" s="1">
        <f>WACC!I45*AV26</f>
        <v>190896.57712639743</v>
      </c>
      <c r="AW28" s="1">
        <f>WACC!J45*AW26</f>
        <v>212428.66395854263</v>
      </c>
      <c r="AX28" s="1">
        <f>WACC!K45*AX26</f>
        <v>232824.4530092373</v>
      </c>
      <c r="AZ28" s="1">
        <f>WACC!C45*AZ26</f>
        <v>89645.894818319706</v>
      </c>
      <c r="BA28" s="1">
        <f>WACC!D45*BA26</f>
        <v>99520.222395961449</v>
      </c>
      <c r="BB28" s="1">
        <f>WACC!E45*BB26</f>
        <v>105263.11188706754</v>
      </c>
      <c r="BC28" s="1">
        <f>WACC!F45*BC26</f>
        <v>107410.50962851764</v>
      </c>
      <c r="BD28" s="1">
        <f>WACC!G45*BD26</f>
        <v>125983.6013872824</v>
      </c>
      <c r="BE28" s="1">
        <f>WACC!H45*BE26</f>
        <v>127289.70209474716</v>
      </c>
      <c r="BF28" s="1">
        <f>WACC!I45*BF26</f>
        <v>139185.25241862898</v>
      </c>
      <c r="BG28" s="1">
        <f>WACC!J45*BG26</f>
        <v>138063.41636783368</v>
      </c>
      <c r="BH28" s="1">
        <f>WACC!K45*BH26</f>
        <v>134024.75718701052</v>
      </c>
    </row>
    <row r="29" spans="1:60" x14ac:dyDescent="0.25">
      <c r="A29" s="24" t="s">
        <v>84</v>
      </c>
      <c r="B29" s="1">
        <f>(WACC!C33+WACC!C39*WACC!C46)*B27</f>
        <v>21431.727673831643</v>
      </c>
      <c r="C29" s="1">
        <f>(WACC!D33+WACC!D39*WACC!D46)*C27</f>
        <v>23594.212733813984</v>
      </c>
      <c r="D29" s="1">
        <f>(WACC!E33+WACC!E39*WACC!E46)*D27</f>
        <v>26569.716946620967</v>
      </c>
      <c r="E29" s="1">
        <f>(WACC!F33+WACC!F39*WACC!F46)*E27</f>
        <v>27788.833318635214</v>
      </c>
      <c r="F29" s="1">
        <f>(WACC!G33+WACC!G39*WACC!G46)*F27</f>
        <v>28011.673432528238</v>
      </c>
      <c r="G29" s="1">
        <f>(WACC!H33+WACC!H39*WACC!H46)*G27</f>
        <v>30813.48424625054</v>
      </c>
      <c r="H29" s="1">
        <f>(WACC!I33+WACC!I39*WACC!I46)*H27</f>
        <v>32060.903716018674</v>
      </c>
      <c r="I29" s="1">
        <f>(WACC!J33+WACC!J39*WACC!J46)*I27</f>
        <v>30099.854399280375</v>
      </c>
      <c r="J29" s="1">
        <f>(WACC!K33+WACC!K39*WACC!K46)*J27</f>
        <v>34202.543295394127</v>
      </c>
      <c r="L29" s="1">
        <f>(WACC!C33+WACC!C39*WACC!C46)*L27</f>
        <v>3663.4262706393592</v>
      </c>
      <c r="M29" s="1">
        <f>(WACC!D33+WACC!D39*WACC!D46)*M27</f>
        <v>4033.0700389426211</v>
      </c>
      <c r="N29" s="1">
        <f>(WACC!E33+WACC!E39*WACC!E46)*N27</f>
        <v>4541.6870047556404</v>
      </c>
      <c r="O29" s="1">
        <f>(WACC!F33+WACC!F39*WACC!F46)*O27</f>
        <v>4750.0763148557653</v>
      </c>
      <c r="P29" s="1">
        <f>(WACC!G33+WACC!G39*WACC!G46)*P27</f>
        <v>4788.167426305673</v>
      </c>
      <c r="Q29" s="1">
        <f>(WACC!H33+WACC!H39*WACC!H46)*Q27</f>
        <v>5267.0941603778128</v>
      </c>
      <c r="R29" s="1">
        <f>(WACC!I33+WACC!I39*WACC!I46)*R27</f>
        <v>5480.321452437679</v>
      </c>
      <c r="S29" s="1">
        <f>(WACC!J33+WACC!J39*WACC!J46)*S27</f>
        <v>5145.1100455789401</v>
      </c>
      <c r="T29" s="1">
        <f>(WACC!K33+WACC!K39*WACC!K46)*T27</f>
        <v>5846.4020044458512</v>
      </c>
      <c r="V29" s="1">
        <f>(WACC!C33+WACC!C39*WACC!C46)*V27</f>
        <v>10915.240411532879</v>
      </c>
      <c r="W29" s="1">
        <f>(WACC!D33+WACC!D39*WACC!D46)*W27</f>
        <v>12016.600258731574</v>
      </c>
      <c r="X29" s="1">
        <f>(WACC!E33+WACC!E39*WACC!E46)*X27</f>
        <v>13532.033093760247</v>
      </c>
      <c r="Y29" s="1">
        <f>(WACC!F33+WACC!F39*WACC!F46)*Y27</f>
        <v>14152.932560788244</v>
      </c>
      <c r="Z29" s="1">
        <f>(WACC!G33+WACC!G39*WACC!G46)*Z27</f>
        <v>14266.425670326287</v>
      </c>
      <c r="AA29" s="1">
        <f>(WACC!H33+WACC!H39*WACC!H46)*AA27</f>
        <v>15693.395958715726</v>
      </c>
      <c r="AB29" s="1">
        <f>(WACC!I33+WACC!I39*WACC!I46)*AB27</f>
        <v>16328.710274657284</v>
      </c>
      <c r="AC29" s="1">
        <f>(WACC!J33+WACC!J39*WACC!J46)*AC27</f>
        <v>15329.942229596365</v>
      </c>
      <c r="AD29" s="1">
        <f>(WACC!K33+WACC!K39*WACC!K46)*AD27</f>
        <v>17419.453458758126</v>
      </c>
      <c r="AF29" s="1">
        <f>(WACC!C33+WACC!C39*WACC!C46)*AF27</f>
        <v>98.56150743272029</v>
      </c>
      <c r="AG29" s="1">
        <f>(WACC!D33+WACC!D39*WACC!D46)*AG27</f>
        <v>108.50647269899879</v>
      </c>
      <c r="AH29" s="1">
        <f>(WACC!E33+WACC!E39*WACC!E46)*AH27</f>
        <v>122.19039893443487</v>
      </c>
      <c r="AI29" s="1">
        <f>(WACC!F33+WACC!F39*WACC!F46)*AI27</f>
        <v>127.79694401518199</v>
      </c>
      <c r="AJ29" s="1">
        <f>(WACC!G33+WACC!G39*WACC!G46)*AJ27</f>
        <v>128.82175442132549</v>
      </c>
      <c r="AK29" s="1">
        <f>(WACC!H33+WACC!H39*WACC!H46)*AK27</f>
        <v>141.7068890938302</v>
      </c>
      <c r="AL29" s="1">
        <f>(WACC!I33+WACC!I39*WACC!I46)*AL27</f>
        <v>147.44359614854855</v>
      </c>
      <c r="AM29" s="1">
        <f>(WACC!J33+WACC!J39*WACC!J46)*AM27</f>
        <v>138.42500559209819</v>
      </c>
      <c r="AN29" s="1">
        <f>(WACC!K33+WACC!K39*WACC!K46)*AN27</f>
        <v>143.51360789048832</v>
      </c>
      <c r="AP29" s="1">
        <f>(WACC!C33+WACC!C39*WACC!C46)*AP27</f>
        <v>8056.6178051065308</v>
      </c>
      <c r="AQ29" s="1">
        <f>(WACC!D33+WACC!D39*WACC!D46)*AQ27</f>
        <v>8869.5394651182596</v>
      </c>
      <c r="AR29" s="1">
        <f>(WACC!E33+WACC!E39*WACC!E46)*AR27</f>
        <v>9988.0913889251733</v>
      </c>
      <c r="AS29" s="1">
        <f>(WACC!F33+WACC!F39*WACC!F46)*AS27</f>
        <v>10446.381771238102</v>
      </c>
      <c r="AT29" s="1">
        <f>(WACC!G33+WACC!G39*WACC!G46)*AT27</f>
        <v>10530.151855321183</v>
      </c>
      <c r="AU29" s="1">
        <f>(WACC!H33+WACC!H39*WACC!H46)*AU27</f>
        <v>11583.408934354389</v>
      </c>
      <c r="AV29" s="1">
        <f>(WACC!I33+WACC!I39*WACC!I46)*AV27</f>
        <v>12052.339020790756</v>
      </c>
      <c r="AW29" s="1">
        <f>(WACC!J33+WACC!J39*WACC!J46)*AW27</f>
        <v>11315.141111113271</v>
      </c>
      <c r="AX29" s="1">
        <f>(WACC!K33+WACC!K39*WACC!K46)*AX27</f>
        <v>12857.424445069682</v>
      </c>
      <c r="AZ29" s="1">
        <f>(WACC!C33+WACC!C39*WACC!C46)*AZ27</f>
        <v>5911.7023119735686</v>
      </c>
      <c r="BA29" s="1">
        <f>(WACC!D33+WACC!D39*WACC!D46)*BA27</f>
        <v>6728.5919778666112</v>
      </c>
      <c r="BB29" s="1">
        <f>(WACC!E33+WACC!E39*WACC!E46)*BB27</f>
        <v>7396.5872087723692</v>
      </c>
      <c r="BC29" s="1">
        <f>(WACC!F33+WACC!F39*WACC!F46)*BC27</f>
        <v>7424.2671741958084</v>
      </c>
      <c r="BD29" s="1">
        <f>(WACC!G33+WACC!G39*WACC!G46)*BD27</f>
        <v>8092.3325033665742</v>
      </c>
      <c r="BE29" s="1">
        <f>(WACC!H33+WACC!H39*WACC!H46)*BE27</f>
        <v>8433.6431009885255</v>
      </c>
      <c r="BF29" s="1">
        <f>(WACC!I33+WACC!I39*WACC!I46)*BF27</f>
        <v>8787.5218827676163</v>
      </c>
      <c r="BG29" s="1">
        <f>(WACC!J33+WACC!J39*WACC!J46)*BG27</f>
        <v>7354.0312751263291</v>
      </c>
      <c r="BH29" s="1">
        <f>(WACC!K33+WACC!K39*WACC!K46)*BH27</f>
        <v>7401.3410835004906</v>
      </c>
    </row>
    <row r="30" spans="1:60" x14ac:dyDescent="0.25">
      <c r="A30" s="24" t="s">
        <v>85</v>
      </c>
      <c r="B30" s="1">
        <f>WACC!C37*B28</f>
        <v>21789.610950105256</v>
      </c>
      <c r="C30" s="1">
        <f>WACC!D37*C28</f>
        <v>23610.656900642287</v>
      </c>
      <c r="D30" s="1">
        <f>WACC!E37*D28</f>
        <v>28631.324638838112</v>
      </c>
      <c r="E30" s="1">
        <f>WACC!F37*E28</f>
        <v>35723.309673802229</v>
      </c>
      <c r="F30" s="1">
        <f>WACC!G37*F28</f>
        <v>37689.493961819659</v>
      </c>
      <c r="G30" s="1">
        <f>WACC!H37*G28</f>
        <v>43854.325050353895</v>
      </c>
      <c r="H30" s="1">
        <f>WACC!I37*H28</f>
        <v>44428.613091030929</v>
      </c>
      <c r="I30" s="1">
        <f>WACC!J37*I28</f>
        <v>38055.263029397051</v>
      </c>
      <c r="J30" s="1">
        <f>WACC!K37*J28</f>
        <v>37504.26352852588</v>
      </c>
      <c r="L30" s="1">
        <f>WACC!C37*L28</f>
        <v>3724.6009466186592</v>
      </c>
      <c r="M30" s="1">
        <f>WACC!D37*M28</f>
        <v>4035.8809179195473</v>
      </c>
      <c r="N30" s="1">
        <f>WACC!E37*N28</f>
        <v>4894.0873289087976</v>
      </c>
      <c r="O30" s="1">
        <f>WACC!F37*O28</f>
        <v>6106.3537725418855</v>
      </c>
      <c r="P30" s="1">
        <f>WACC!G37*P28</f>
        <v>6442.4429242548549</v>
      </c>
      <c r="Q30" s="1">
        <f>WACC!H37*Q28</f>
        <v>7496.2265719150628</v>
      </c>
      <c r="R30" s="1">
        <f>WACC!I37*R28</f>
        <v>7594.3923347107093</v>
      </c>
      <c r="S30" s="1">
        <f>WACC!J37*S28</f>
        <v>6504.9655557264341</v>
      </c>
      <c r="T30" s="1">
        <f>WACC!K37*T28</f>
        <v>6410.7806128547863</v>
      </c>
      <c r="V30" s="1">
        <f>WACC!C37*V28</f>
        <v>11097.511391233842</v>
      </c>
      <c r="W30" s="1">
        <f>WACC!D37*W28</f>
        <v>12024.975320090603</v>
      </c>
      <c r="X30" s="1">
        <f>WACC!E37*X28</f>
        <v>14582.015808046595</v>
      </c>
      <c r="Y30" s="1">
        <f>WACC!F37*Y28</f>
        <v>18193.984139752578</v>
      </c>
      <c r="Z30" s="1">
        <f>WACC!G37*Z28</f>
        <v>19195.367440422895</v>
      </c>
      <c r="AA30" s="1">
        <f>WACC!H37*AA28</f>
        <v>22335.133606358537</v>
      </c>
      <c r="AB30" s="1">
        <f>WACC!I37*AB28</f>
        <v>22627.620153633579</v>
      </c>
      <c r="AC30" s="1">
        <f>WACC!J37*AC28</f>
        <v>19381.654676266429</v>
      </c>
      <c r="AD30" s="1">
        <f>WACC!K37*AD28</f>
        <v>19101.02904915066</v>
      </c>
      <c r="AF30" s="1">
        <f>WACC!C37*AF28</f>
        <v>100.20736238810764</v>
      </c>
      <c r="AG30" s="1">
        <f>WACC!D37*AG28</f>
        <v>108.58209711415276</v>
      </c>
      <c r="AH30" s="1">
        <f>WACC!E37*AH28</f>
        <v>131.67144334542357</v>
      </c>
      <c r="AI30" s="1">
        <f>WACC!F37*AI28</f>
        <v>164.28648709618184</v>
      </c>
      <c r="AJ30" s="1">
        <f>WACC!G37*AJ28</f>
        <v>173.32869266480469</v>
      </c>
      <c r="AK30" s="1">
        <f>WACC!H37*AK28</f>
        <v>201.67988555047845</v>
      </c>
      <c r="AL30" s="1">
        <f>WACC!I37*AL28</f>
        <v>204.32095564296682</v>
      </c>
      <c r="AM30" s="1">
        <f>WACC!J37*AM28</f>
        <v>175.01081326755511</v>
      </c>
      <c r="AN30" s="1">
        <f>WACC!K37*AN28</f>
        <v>157.36760052516971</v>
      </c>
      <c r="AP30" s="1">
        <f>WACC!C37*AP28</f>
        <v>8191.1533320438402</v>
      </c>
      <c r="AQ30" s="1">
        <f>WACC!D37*AQ28</f>
        <v>8875.7211584131419</v>
      </c>
      <c r="AR30" s="1">
        <f>WACC!E37*AR28</f>
        <v>10763.091215959263</v>
      </c>
      <c r="AS30" s="1">
        <f>WACC!F37*AS28</f>
        <v>13429.111136322766</v>
      </c>
      <c r="AT30" s="1">
        <f>WACC!G37*AT28</f>
        <v>14168.239385059511</v>
      </c>
      <c r="AU30" s="1">
        <f>WACC!H37*AU28</f>
        <v>16485.723475434734</v>
      </c>
      <c r="AV30" s="1">
        <f>WACC!I37*AV28</f>
        <v>16701.609909052859</v>
      </c>
      <c r="AW30" s="1">
        <f>WACC!J37*AW28</f>
        <v>14305.739339671167</v>
      </c>
      <c r="AX30" s="1">
        <f>WACC!K37*AX28</f>
        <v>14098.607536912039</v>
      </c>
      <c r="AZ30" s="1">
        <f>WACC!C37*AZ28</f>
        <v>6010.4204099245189</v>
      </c>
      <c r="BA30" s="1">
        <f>WACC!D37*BA28</f>
        <v>6733.281521453081</v>
      </c>
      <c r="BB30" s="1">
        <f>WACC!E37*BB28</f>
        <v>7970.5060471399484</v>
      </c>
      <c r="BC30" s="1">
        <f>WACC!F37*BC28</f>
        <v>9544.0996865091511</v>
      </c>
      <c r="BD30" s="1">
        <f>WACC!G37*BD28</f>
        <v>10888.171952929395</v>
      </c>
      <c r="BE30" s="1">
        <f>WACC!H37*BE28</f>
        <v>12002.918039183769</v>
      </c>
      <c r="BF30" s="1">
        <f>WACC!I37*BF28</f>
        <v>12177.367588156434</v>
      </c>
      <c r="BG30" s="1">
        <f>WACC!J37*BG28</f>
        <v>9297.7059220603896</v>
      </c>
      <c r="BH30" s="1">
        <f>WACC!K37*BH28</f>
        <v>8115.8247228207774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B17*WACC!C51</f>
        <v>43221.338623936899</v>
      </c>
      <c r="C33" s="1">
        <f>C17*WACC!D51</f>
        <v>47204.869634456278</v>
      </c>
      <c r="D33" s="1">
        <f>D17*WACC!E51</f>
        <v>55201.041585459076</v>
      </c>
      <c r="E33" s="1">
        <f>E17*WACC!F51</f>
        <v>63512.142992437439</v>
      </c>
      <c r="F33" s="1">
        <f>F17*WACC!G51</f>
        <v>65701.167394347896</v>
      </c>
      <c r="G33" s="1">
        <f>G17*WACC!H51</f>
        <v>74667.80929660445</v>
      </c>
      <c r="H33" s="1">
        <f>H17*WACC!I51</f>
        <v>76489.5168070496</v>
      </c>
      <c r="I33" s="1">
        <f>I17*WACC!J51</f>
        <v>68155.117428677419</v>
      </c>
      <c r="J33" s="1">
        <f>J17*WACC!K51</f>
        <v>71706.806823920007</v>
      </c>
      <c r="L33" s="1">
        <f>L17*WACC!C51</f>
        <v>7388.0272172580189</v>
      </c>
      <c r="M33" s="1">
        <f>M17*WACC!D51</f>
        <v>8068.9509568621688</v>
      </c>
      <c r="N33" s="1">
        <f>N17*WACC!E51</f>
        <v>9435.774333664438</v>
      </c>
      <c r="O33" s="1">
        <f>O17*WACC!F51</f>
        <v>10856.43008739765</v>
      </c>
      <c r="P33" s="1">
        <f>P17*WACC!G51</f>
        <v>11230.610350560528</v>
      </c>
      <c r="Q33" s="1">
        <f>Q17*WACC!H51</f>
        <v>12763.320732292877</v>
      </c>
      <c r="R33" s="1">
        <f>R17*WACC!I51</f>
        <v>13074.713787148386</v>
      </c>
      <c r="S33" s="1">
        <f>S17*WACC!J51</f>
        <v>11650.075601305376</v>
      </c>
      <c r="T33" s="1">
        <f>T17*WACC!K51</f>
        <v>12257.182617300638</v>
      </c>
      <c r="V33" s="1">
        <f>V17*WACC!C51</f>
        <v>22012.751802766725</v>
      </c>
      <c r="W33" s="1">
        <f>W17*WACC!D51</f>
        <v>24041.57557882218</v>
      </c>
      <c r="X33" s="1">
        <f>X17*WACC!E51</f>
        <v>28114.04890180684</v>
      </c>
      <c r="Y33" s="1">
        <f>Y17*WACC!F51</f>
        <v>32346.916700540824</v>
      </c>
      <c r="Z33" s="1">
        <f>Z17*WACC!G51</f>
        <v>33461.793110749182</v>
      </c>
      <c r="AA33" s="1">
        <f>AA17*WACC!H51</f>
        <v>38028.529565074263</v>
      </c>
      <c r="AB33" s="1">
        <f>AB17*WACC!I51</f>
        <v>38956.330428290858</v>
      </c>
      <c r="AC33" s="1">
        <f>AC17*WACC!J51</f>
        <v>34711.596905862796</v>
      </c>
      <c r="AD33" s="1">
        <f>AD17*WACC!K51</f>
        <v>36520.482507908782</v>
      </c>
      <c r="AF33" s="1">
        <f>AF17*WACC!C51</f>
        <v>198.76886982082794</v>
      </c>
      <c r="AG33" s="1">
        <f>AG17*WACC!D51</f>
        <v>217.08856981315157</v>
      </c>
      <c r="AH33" s="1">
        <f>AH17*WACC!E51</f>
        <v>253.86184227985842</v>
      </c>
      <c r="AI33" s="1">
        <f>AI17*WACC!F51</f>
        <v>292.08343111136384</v>
      </c>
      <c r="AJ33" s="1">
        <f>AJ17*WACC!G51</f>
        <v>302.15044708613016</v>
      </c>
      <c r="AK33" s="1">
        <f>AK17*WACC!H51</f>
        <v>343.38677464430867</v>
      </c>
      <c r="AL33" s="1">
        <f>AL17*WACC!I51</f>
        <v>351.76455179151532</v>
      </c>
      <c r="AM33" s="1">
        <f>AM17*WACC!J51</f>
        <v>313.4358188596533</v>
      </c>
      <c r="AN33" s="1">
        <f>AN17*WACC!K51</f>
        <v>300.88120841565802</v>
      </c>
      <c r="AP33" s="1">
        <f>AP17*WACC!C51</f>
        <v>16247.771137150372</v>
      </c>
      <c r="AQ33" s="1">
        <f>AQ17*WACC!D51</f>
        <v>17745.260623531402</v>
      </c>
      <c r="AR33" s="1">
        <f>AR17*WACC!E51</f>
        <v>20751.182604884434</v>
      </c>
      <c r="AS33" s="1">
        <f>AS17*WACC!F51</f>
        <v>23875.492907560867</v>
      </c>
      <c r="AT33" s="1">
        <f>AT17*WACC!G51</f>
        <v>24698.391240380693</v>
      </c>
      <c r="AU33" s="1">
        <f>AU17*WACC!H51</f>
        <v>28069.132409789127</v>
      </c>
      <c r="AV33" s="1">
        <f>AV17*WACC!I51</f>
        <v>28753.948929843613</v>
      </c>
      <c r="AW33" s="1">
        <f>AW17*WACC!J51</f>
        <v>25620.88045078444</v>
      </c>
      <c r="AX33" s="1">
        <f>AX17*WACC!K51</f>
        <v>26956.031981981723</v>
      </c>
      <c r="AZ33" s="1">
        <f>AZ17*WACC!C51</f>
        <v>11922.122721898088</v>
      </c>
      <c r="BA33" s="1">
        <f>BA17*WACC!D51</f>
        <v>13461.873499319692</v>
      </c>
      <c r="BB33" s="1">
        <f>BB17*WACC!E51</f>
        <v>15367.093255912318</v>
      </c>
      <c r="BC33" s="1">
        <f>BC17*WACC!F51</f>
        <v>16968.366860704959</v>
      </c>
      <c r="BD33" s="1">
        <f>BD17*WACC!G51</f>
        <v>18980.50445629597</v>
      </c>
      <c r="BE33" s="1">
        <f>BE17*WACC!H51</f>
        <v>20436.561140172296</v>
      </c>
      <c r="BF33" s="1">
        <f>BF17*WACC!I51</f>
        <v>20964.889470924049</v>
      </c>
      <c r="BG33" s="1">
        <f>BG17*WACC!J51</f>
        <v>16651.737197186721</v>
      </c>
      <c r="BH33" s="1">
        <f>BH17*WACC!K51</f>
        <v>15517.165806321267</v>
      </c>
    </row>
    <row r="34" spans="1:60" x14ac:dyDescent="0.25">
      <c r="A34" s="24" t="s">
        <v>64</v>
      </c>
      <c r="B34" s="1">
        <f>B20</f>
        <v>-12874.870814546961</v>
      </c>
      <c r="C34" s="1">
        <f t="shared" ref="C34:I34" si="22">C20</f>
        <v>-7840.7787153363897</v>
      </c>
      <c r="D34" s="1">
        <f t="shared" si="22"/>
        <v>-19874.629215612578</v>
      </c>
      <c r="E34" s="1">
        <f t="shared" si="22"/>
        <v>-54.160566787184507</v>
      </c>
      <c r="F34" s="1">
        <f t="shared" si="22"/>
        <v>-25035.431300289616</v>
      </c>
      <c r="G34" s="1">
        <f t="shared" si="22"/>
        <v>-8952.5127598604304</v>
      </c>
      <c r="H34" s="1">
        <f t="shared" si="22"/>
        <v>-3247.9885531730433</v>
      </c>
      <c r="I34" s="1">
        <f t="shared" si="22"/>
        <v>-17418.071819371562</v>
      </c>
      <c r="J34" s="1">
        <f t="shared" ref="J34" si="23">J20</f>
        <v>-17038.458510246615</v>
      </c>
      <c r="L34" s="1">
        <f>L20</f>
        <v>-2200.7623786060717</v>
      </c>
      <c r="M34" s="1">
        <f t="shared" ref="M34:S34" si="24">M20</f>
        <v>-1340.2612782872234</v>
      </c>
      <c r="N34" s="1">
        <f t="shared" si="24"/>
        <v>-3397.2640888206342</v>
      </c>
      <c r="O34" s="1">
        <f t="shared" si="24"/>
        <v>-9.2579210701314878</v>
      </c>
      <c r="P34" s="1">
        <f t="shared" si="24"/>
        <v>-4279.4243244446116</v>
      </c>
      <c r="Q34" s="1">
        <f t="shared" si="24"/>
        <v>-1530.2952207979047</v>
      </c>
      <c r="R34" s="1">
        <f t="shared" si="24"/>
        <v>-555.19399898677148</v>
      </c>
      <c r="S34" s="1">
        <f t="shared" si="24"/>
        <v>-2977.3531494094755</v>
      </c>
      <c r="T34" s="1">
        <f t="shared" ref="T34" si="25">T20</f>
        <v>-2912.4640564489173</v>
      </c>
      <c r="V34" s="1">
        <f>V20</f>
        <v>-6557.2086556418653</v>
      </c>
      <c r="W34" s="1">
        <f t="shared" ref="W34:AC34" si="26">W20</f>
        <v>-3993.3311020942801</v>
      </c>
      <c r="X34" s="1">
        <f t="shared" si="26"/>
        <v>-10122.205698020694</v>
      </c>
      <c r="Y34" s="1">
        <f t="shared" si="26"/>
        <v>-27.584132100968418</v>
      </c>
      <c r="Z34" s="1">
        <f t="shared" si="26"/>
        <v>-12750.617010813319</v>
      </c>
      <c r="AA34" s="1">
        <f t="shared" si="26"/>
        <v>-4559.5404415532939</v>
      </c>
      <c r="AB34" s="1">
        <f t="shared" si="26"/>
        <v>-1654.2098915841743</v>
      </c>
      <c r="AC34" s="1">
        <f t="shared" si="26"/>
        <v>-8871.073966002652</v>
      </c>
      <c r="AD34" s="1">
        <f t="shared" ref="AD34" si="27">AD20</f>
        <v>-8677.7358182071475</v>
      </c>
      <c r="AF34" s="1">
        <f t="shared" ref="AF34:AM34" si="28">AF20</f>
        <v>-59.209723770086214</v>
      </c>
      <c r="AG34" s="1">
        <f t="shared" si="28"/>
        <v>-36.058640786740597</v>
      </c>
      <c r="AH34" s="1">
        <f t="shared" si="28"/>
        <v>-91.400630176397925</v>
      </c>
      <c r="AI34" s="1">
        <f t="shared" si="28"/>
        <v>-0.24907684472273672</v>
      </c>
      <c r="AJ34" s="1">
        <f t="shared" si="28"/>
        <v>-115.13443459799707</v>
      </c>
      <c r="AK34" s="1">
        <f t="shared" si="28"/>
        <v>-41.171349615453252</v>
      </c>
      <c r="AL34" s="1">
        <f t="shared" si="28"/>
        <v>-14.937043471107245</v>
      </c>
      <c r="AM34" s="1">
        <f t="shared" si="28"/>
        <v>-80.103267511410962</v>
      </c>
      <c r="AN34" s="1">
        <f t="shared" ref="AN34" si="29">AN20</f>
        <v>-80.103267511410962</v>
      </c>
      <c r="AP34" s="1">
        <f t="shared" ref="AP34:AW34" si="30">AP20</f>
        <v>-4839.923081403198</v>
      </c>
      <c r="AQ34" s="1">
        <f t="shared" si="30"/>
        <v>-2947.5065363494191</v>
      </c>
      <c r="AR34" s="1">
        <f t="shared" si="30"/>
        <v>-7471.2731537693853</v>
      </c>
      <c r="AS34" s="1">
        <f t="shared" si="30"/>
        <v>-20.360047185793519</v>
      </c>
      <c r="AT34" s="1">
        <f t="shared" si="30"/>
        <v>-9411.3225327472574</v>
      </c>
      <c r="AU34" s="1">
        <f t="shared" si="30"/>
        <v>-3365.4297403938513</v>
      </c>
      <c r="AV34" s="1">
        <f t="shared" si="30"/>
        <v>-1220.9842718479154</v>
      </c>
      <c r="AW34" s="1">
        <f t="shared" si="30"/>
        <v>-6547.8037835427749</v>
      </c>
      <c r="AX34" s="1">
        <f t="shared" ref="AX34" si="31">AX20</f>
        <v>-6405.099499879927</v>
      </c>
      <c r="AZ34" s="1">
        <f t="shared" ref="AZ34:BG34" si="32">AZ20</f>
        <v>-12829.895539706395</v>
      </c>
      <c r="BA34" s="1">
        <f t="shared" si="32"/>
        <v>-12095.973773124104</v>
      </c>
      <c r="BB34" s="1">
        <f t="shared" si="32"/>
        <v>-17049.615096298301</v>
      </c>
      <c r="BC34" s="1">
        <f t="shared" si="32"/>
        <v>-14905.693137169186</v>
      </c>
      <c r="BD34" s="1">
        <f t="shared" si="32"/>
        <v>-24271.000861628301</v>
      </c>
      <c r="BE34" s="1">
        <f t="shared" si="32"/>
        <v>-22687.251456173217</v>
      </c>
      <c r="BF34" s="1">
        <f t="shared" si="32"/>
        <v>-25801.206930191864</v>
      </c>
      <c r="BG34" s="1">
        <f t="shared" si="32"/>
        <v>-33668.288491807667</v>
      </c>
      <c r="BH34" s="1">
        <f t="shared" ref="BH34" si="33">BH20</f>
        <v>-37492.528570441413</v>
      </c>
    </row>
    <row r="35" spans="1:60" x14ac:dyDescent="0.25">
      <c r="A35" s="24" t="s">
        <v>99</v>
      </c>
      <c r="B35" s="20">
        <f>B12*B4</f>
        <v>51007.021777173286</v>
      </c>
      <c r="C35" s="20">
        <f t="shared" ref="C35:I35" si="34">C12*C4</f>
        <v>46238.362551213693</v>
      </c>
      <c r="D35" s="20">
        <f t="shared" si="34"/>
        <v>49492.338856164853</v>
      </c>
      <c r="E35" s="20">
        <f t="shared" si="34"/>
        <v>56131.393909179904</v>
      </c>
      <c r="F35" s="20">
        <f t="shared" si="34"/>
        <v>55242.279558877708</v>
      </c>
      <c r="G35" s="20">
        <f t="shared" si="34"/>
        <v>60014.967693673265</v>
      </c>
      <c r="H35" s="20">
        <f t="shared" si="34"/>
        <v>73404.916112291496</v>
      </c>
      <c r="I35" s="20">
        <f t="shared" si="34"/>
        <v>81533.317511327565</v>
      </c>
      <c r="J35" s="20">
        <f t="shared" ref="J35" si="35">J12*J4</f>
        <v>76845.707343740432</v>
      </c>
      <c r="K35" s="19"/>
      <c r="L35" s="20">
        <f t="shared" ref="L35:T35" si="36">B5*B12</f>
        <v>8718.8707513174049</v>
      </c>
      <c r="M35" s="20">
        <f t="shared" si="36"/>
        <v>7903.7413436477782</v>
      </c>
      <c r="N35" s="20">
        <f t="shared" si="36"/>
        <v>8459.958857280677</v>
      </c>
      <c r="O35" s="20">
        <f t="shared" si="36"/>
        <v>9594.803843349313</v>
      </c>
      <c r="P35" s="20">
        <f t="shared" si="36"/>
        <v>9442.8233349147777</v>
      </c>
      <c r="Q35" s="20">
        <f t="shared" si="36"/>
        <v>10258.641422969684</v>
      </c>
      <c r="R35" s="20">
        <f t="shared" si="36"/>
        <v>12547.44844524098</v>
      </c>
      <c r="S35" s="20">
        <f t="shared" si="36"/>
        <v>13936.874425111444</v>
      </c>
      <c r="T35" s="20">
        <f t="shared" si="36"/>
        <v>13135.599115168849</v>
      </c>
      <c r="V35" s="20">
        <f t="shared" ref="V35:AD35" si="37">B6*B12</f>
        <v>25978.022576963856</v>
      </c>
      <c r="W35" s="20">
        <f t="shared" si="37"/>
        <v>23549.330747532942</v>
      </c>
      <c r="X35" s="20">
        <f t="shared" si="37"/>
        <v>25206.590218282054</v>
      </c>
      <c r="Y35" s="20">
        <f t="shared" si="37"/>
        <v>28587.880010310539</v>
      </c>
      <c r="Z35" s="20">
        <f t="shared" si="37"/>
        <v>28135.051520018453</v>
      </c>
      <c r="AA35" s="20">
        <f t="shared" si="37"/>
        <v>30565.795284282143</v>
      </c>
      <c r="AB35" s="20">
        <f t="shared" si="37"/>
        <v>37385.33444190678</v>
      </c>
      <c r="AC35" s="20">
        <f t="shared" si="37"/>
        <v>41525.152602262155</v>
      </c>
      <c r="AD35" s="20">
        <f t="shared" si="37"/>
        <v>39137.739290864294</v>
      </c>
      <c r="AF35" s="20">
        <f t="shared" ref="AF35:AN35" si="38">B12*B7</f>
        <v>234.57413385063725</v>
      </c>
      <c r="AG35" s="20">
        <f t="shared" si="38"/>
        <v>212.6437393954385</v>
      </c>
      <c r="AH35" s="20">
        <f t="shared" si="38"/>
        <v>227.60831969653751</v>
      </c>
      <c r="AI35" s="20">
        <f t="shared" si="38"/>
        <v>258.14040203318251</v>
      </c>
      <c r="AJ35" s="20">
        <f t="shared" si="38"/>
        <v>254.05148993148356</v>
      </c>
      <c r="AK35" s="20">
        <f t="shared" si="38"/>
        <v>276.00041277292468</v>
      </c>
      <c r="AL35" s="20">
        <f t="shared" si="38"/>
        <v>337.57890614827625</v>
      </c>
      <c r="AM35" s="20">
        <f t="shared" si="38"/>
        <v>374.96028328687424</v>
      </c>
      <c r="AN35" s="20">
        <f t="shared" si="38"/>
        <v>322.44399536457621</v>
      </c>
      <c r="AO35" s="19"/>
      <c r="AP35" s="20">
        <f t="shared" ref="AP35:AX35" si="39">B8*B12</f>
        <v>19174.56614275655</v>
      </c>
      <c r="AQ35" s="20">
        <f t="shared" si="39"/>
        <v>17381.931157325027</v>
      </c>
      <c r="AR35" s="20">
        <f t="shared" si="39"/>
        <v>18605.16634558632</v>
      </c>
      <c r="AS35" s="20">
        <f t="shared" si="39"/>
        <v>21100.920769272532</v>
      </c>
      <c r="AT35" s="20">
        <f t="shared" si="39"/>
        <v>20766.684789120234</v>
      </c>
      <c r="AU35" s="20">
        <f t="shared" si="39"/>
        <v>22560.834322476076</v>
      </c>
      <c r="AV35" s="20">
        <f t="shared" si="39"/>
        <v>27594.385442604267</v>
      </c>
      <c r="AW35" s="20">
        <f t="shared" si="39"/>
        <v>30650.015134954629</v>
      </c>
      <c r="AX35" s="20">
        <f t="shared" si="39"/>
        <v>28887.848121900712</v>
      </c>
      <c r="AY35" s="19"/>
      <c r="AZ35" s="20">
        <f t="shared" ref="AZ35:BH35" si="40">B9*B12</f>
        <v>14069.716317606202</v>
      </c>
      <c r="BA35" s="20">
        <f t="shared" si="40"/>
        <v>13186.245239109207</v>
      </c>
      <c r="BB35" s="20">
        <f t="shared" si="40"/>
        <v>13777.881083610588</v>
      </c>
      <c r="BC35" s="20">
        <f t="shared" si="40"/>
        <v>14996.47216071919</v>
      </c>
      <c r="BD35" s="20">
        <f t="shared" si="40"/>
        <v>15959.021352692558</v>
      </c>
      <c r="BE35" s="20">
        <f t="shared" si="40"/>
        <v>16426.081977645412</v>
      </c>
      <c r="BF35" s="20">
        <f t="shared" si="40"/>
        <v>20119.43619409567</v>
      </c>
      <c r="BG35" s="20">
        <f t="shared" si="40"/>
        <v>19920.314530074382</v>
      </c>
      <c r="BH35" s="20">
        <f t="shared" si="40"/>
        <v>16629.210463728101</v>
      </c>
    </row>
    <row r="36" spans="1:60" ht="14.45" x14ac:dyDescent="0.35">
      <c r="A36" s="25" t="s">
        <v>65</v>
      </c>
      <c r="B36" s="20">
        <f>B52</f>
        <v>1778.9924211782088</v>
      </c>
      <c r="C36" s="20">
        <f t="shared" ref="C36:I36" si="41">C52</f>
        <v>242.29682106608035</v>
      </c>
      <c r="D36" s="20">
        <f t="shared" si="41"/>
        <v>5234.7638802990741</v>
      </c>
      <c r="E36" s="20">
        <f t="shared" si="41"/>
        <v>-1971.9919006920588</v>
      </c>
      <c r="F36" s="20">
        <f t="shared" si="41"/>
        <v>6640.6052414851983</v>
      </c>
      <c r="G36" s="20">
        <f t="shared" si="41"/>
        <v>3249.111621070304</v>
      </c>
      <c r="H36" s="20">
        <f t="shared" si="41"/>
        <v>801.20296204882391</v>
      </c>
      <c r="I36" s="20">
        <f t="shared" si="41"/>
        <v>3962.0387818974459</v>
      </c>
      <c r="J36" s="20">
        <f t="shared" ref="J36" si="42">J52</f>
        <v>4198.1461072625061</v>
      </c>
      <c r="K36" s="19"/>
      <c r="L36" s="20">
        <f>L52</f>
        <v>304.09156322801516</v>
      </c>
      <c r="M36" s="20">
        <f t="shared" ref="M36:S36" si="43">M52</f>
        <v>41.416938153319229</v>
      </c>
      <c r="N36" s="20">
        <f t="shared" si="43"/>
        <v>894.80287410973278</v>
      </c>
      <c r="O36" s="20">
        <f t="shared" si="43"/>
        <v>-337.08187433270712</v>
      </c>
      <c r="P36" s="20">
        <f t="shared" si="43"/>
        <v>1135.1099670936114</v>
      </c>
      <c r="Q36" s="20">
        <f t="shared" si="43"/>
        <v>555.38597027817536</v>
      </c>
      <c r="R36" s="20">
        <f t="shared" si="43"/>
        <v>136.95340030228132</v>
      </c>
      <c r="S36" s="20">
        <f t="shared" si="43"/>
        <v>677.24997162116608</v>
      </c>
      <c r="T36" s="20">
        <f t="shared" ref="T36" si="44">T52</f>
        <v>717.60891008831163</v>
      </c>
      <c r="V36" s="20">
        <f>V52</f>
        <v>906.0459456642327</v>
      </c>
      <c r="W36" s="20">
        <f t="shared" ref="W36:AC36" si="45">W52</f>
        <v>123.40246634038837</v>
      </c>
      <c r="X36" s="20">
        <f t="shared" si="45"/>
        <v>2666.080267567047</v>
      </c>
      <c r="Y36" s="20">
        <f t="shared" si="45"/>
        <v>-1004.341134472859</v>
      </c>
      <c r="Z36" s="20">
        <f t="shared" si="45"/>
        <v>3382.0793074652452</v>
      </c>
      <c r="AA36" s="20">
        <f t="shared" si="45"/>
        <v>1654.781873287362</v>
      </c>
      <c r="AB36" s="20">
        <f t="shared" si="45"/>
        <v>408.05496795638527</v>
      </c>
      <c r="AC36" s="20">
        <f t="shared" si="45"/>
        <v>2017.8777223374302</v>
      </c>
      <c r="AD36" s="20">
        <f t="shared" ref="AD36" si="46">AD52</f>
        <v>2138.1278607539621</v>
      </c>
      <c r="AF36" s="20">
        <f t="shared" ref="AF36:AM36" si="47">AF52</f>
        <v>8.1813364471218915</v>
      </c>
      <c r="AG36" s="20">
        <f t="shared" si="47"/>
        <v>1.1142890715053069</v>
      </c>
      <c r="AH36" s="20">
        <f t="shared" si="47"/>
        <v>24.073944338449603</v>
      </c>
      <c r="AI36" s="20">
        <f t="shared" si="47"/>
        <v>-9.0689139641618226</v>
      </c>
      <c r="AJ36" s="20">
        <f t="shared" si="47"/>
        <v>30.53921143583608</v>
      </c>
      <c r="AK36" s="20">
        <f t="shared" si="47"/>
        <v>14.942208302733865</v>
      </c>
      <c r="AL36" s="20">
        <f t="shared" si="47"/>
        <v>3.684619966290152</v>
      </c>
      <c r="AM36" s="20">
        <f t="shared" si="47"/>
        <v>18.220860249522506</v>
      </c>
      <c r="AN36" s="20">
        <f t="shared" ref="AN36" si="48">AN52</f>
        <v>20.01683753130666</v>
      </c>
      <c r="AO36" s="19"/>
      <c r="AP36" s="20">
        <f t="shared" ref="AP36:AW36" si="49">AP52</f>
        <v>668.75905824028462</v>
      </c>
      <c r="AQ36" s="20">
        <f t="shared" si="49"/>
        <v>91.084251929217658</v>
      </c>
      <c r="AR36" s="20">
        <f t="shared" si="49"/>
        <v>1967.8531066369194</v>
      </c>
      <c r="AS36" s="20">
        <f t="shared" si="49"/>
        <v>-741.31144723532464</v>
      </c>
      <c r="AT36" s="20">
        <f t="shared" si="49"/>
        <v>2496.3371707339497</v>
      </c>
      <c r="AU36" s="20">
        <f t="shared" si="49"/>
        <v>1221.4064556753297</v>
      </c>
      <c r="AV36" s="20">
        <f t="shared" si="49"/>
        <v>301.18831984918683</v>
      </c>
      <c r="AW36" s="20">
        <f t="shared" si="49"/>
        <v>1489.410125051792</v>
      </c>
      <c r="AX36" s="20">
        <f t="shared" ref="AX36" si="50">AX52</f>
        <v>1578.167620966361</v>
      </c>
      <c r="AY36" s="19"/>
      <c r="AZ36" s="20">
        <f t="shared" ref="AZ36:BG36" si="51">AZ52</f>
        <v>490.71515695413746</v>
      </c>
      <c r="BA36" s="20">
        <f t="shared" si="51"/>
        <v>69.098149825160007</v>
      </c>
      <c r="BB36" s="20">
        <f t="shared" si="51"/>
        <v>1457.2751239974334</v>
      </c>
      <c r="BC36" s="20">
        <f t="shared" si="51"/>
        <v>-526.85172379187429</v>
      </c>
      <c r="BD36" s="20">
        <f t="shared" si="51"/>
        <v>2046.6126340226165</v>
      </c>
      <c r="BE36" s="20">
        <f t="shared" si="51"/>
        <v>889.28105592977795</v>
      </c>
      <c r="BF36" s="20">
        <f t="shared" si="51"/>
        <v>219.60043995966527</v>
      </c>
      <c r="BG36" s="20">
        <f t="shared" si="51"/>
        <v>968.00990226830095</v>
      </c>
      <c r="BH36" s="20">
        <f t="shared" ref="BH36" si="52">BH52</f>
        <v>908.46785836548952</v>
      </c>
    </row>
    <row r="37" spans="1:60" ht="14.45" x14ac:dyDescent="0.35">
      <c r="A37" s="25" t="s">
        <v>66</v>
      </c>
      <c r="B37" s="20">
        <f>-B36*WACC!C43</f>
        <v>-889.49621058910441</v>
      </c>
      <c r="C37" s="20">
        <f>-C36*WACC!D43</f>
        <v>-121.14841053304018</v>
      </c>
      <c r="D37" s="20">
        <f>-D36*WACC!E43</f>
        <v>-2617.3819401495371</v>
      </c>
      <c r="E37" s="20">
        <f>-E36*WACC!F43</f>
        <v>985.99595034602942</v>
      </c>
      <c r="F37" s="20">
        <f>-F36*WACC!G43</f>
        <v>-3320.3026207425992</v>
      </c>
      <c r="G37" s="20">
        <f>-G36*WACC!H43</f>
        <v>-1624.555810535152</v>
      </c>
      <c r="H37" s="20">
        <f>-H36*WACC!I43</f>
        <v>-400.60148102441195</v>
      </c>
      <c r="I37" s="20">
        <f>-I36*WACC!J43</f>
        <v>-1981.019390948723</v>
      </c>
      <c r="J37" s="20">
        <f>-J36*WACC!K43</f>
        <v>-2099.0730536312531</v>
      </c>
      <c r="K37" s="19"/>
      <c r="L37" s="20">
        <f>-L36*WACC!C43</f>
        <v>-152.04578161400758</v>
      </c>
      <c r="M37" s="20">
        <f>-M36*WACC!D43</f>
        <v>-20.708469076659615</v>
      </c>
      <c r="N37" s="20">
        <f>-N36*WACC!E43</f>
        <v>-447.40143705486639</v>
      </c>
      <c r="O37" s="20">
        <f>-O36*WACC!F43</f>
        <v>168.54093716635356</v>
      </c>
      <c r="P37" s="20">
        <f>-P36*WACC!G43</f>
        <v>-567.55498354680572</v>
      </c>
      <c r="Q37" s="20">
        <f>-Q36*WACC!H43</f>
        <v>-277.69298513908768</v>
      </c>
      <c r="R37" s="20">
        <f>-R36*WACC!I43</f>
        <v>-68.476700151140662</v>
      </c>
      <c r="S37" s="20">
        <f>-S36*WACC!J43</f>
        <v>-338.62498581058304</v>
      </c>
      <c r="T37" s="20">
        <f>-T36*WACC!K43</f>
        <v>-358.80445504415582</v>
      </c>
      <c r="V37" s="20">
        <f>-V36*WACC!C43</f>
        <v>-453.02297283211635</v>
      </c>
      <c r="W37" s="20">
        <f>-W36*WACC!D43</f>
        <v>-61.701233170194186</v>
      </c>
      <c r="X37" s="20">
        <f>-X36*WACC!E43</f>
        <v>-1333.0401337835235</v>
      </c>
      <c r="Y37" s="20">
        <f>-Y36*WACC!F43</f>
        <v>502.17056723642952</v>
      </c>
      <c r="Z37" s="20">
        <f>-Z36*WACC!G43</f>
        <v>-1691.0396537326226</v>
      </c>
      <c r="AA37" s="20">
        <f>-AA36*WACC!H43</f>
        <v>-827.39093664368102</v>
      </c>
      <c r="AB37" s="20">
        <f>-AB36*WACC!I43</f>
        <v>-204.02748397819263</v>
      </c>
      <c r="AC37" s="20">
        <f>-AC36*WACC!J43</f>
        <v>-1008.9388611687151</v>
      </c>
      <c r="AD37" s="20">
        <f>-AD36*WACC!K43</f>
        <v>-1069.063930376981</v>
      </c>
      <c r="AF37" s="20">
        <f>-AF36*WACC!C43</f>
        <v>-4.0906682235609457</v>
      </c>
      <c r="AG37" s="20">
        <f>-AG36*WACC!D43</f>
        <v>-0.55714453575265344</v>
      </c>
      <c r="AH37" s="20">
        <f>-AH36*WACC!E43</f>
        <v>-12.036972169224802</v>
      </c>
      <c r="AI37" s="20">
        <f>-AI36*WACC!F43</f>
        <v>4.5344569820809113</v>
      </c>
      <c r="AJ37" s="20">
        <f>-AJ36*WACC!G43</f>
        <v>-15.26960571791804</v>
      </c>
      <c r="AK37" s="20">
        <f>-AK36*WACC!H43</f>
        <v>-7.4711041513669327</v>
      </c>
      <c r="AL37" s="20">
        <f>-AL36*WACC!I43</f>
        <v>-1.842309983145076</v>
      </c>
      <c r="AM37" s="20">
        <f>-AM36*WACC!J43</f>
        <v>-9.1104301247612529</v>
      </c>
      <c r="AN37" s="20">
        <f>-AN36*WACC!K43</f>
        <v>-10.00841876565333</v>
      </c>
      <c r="AO37" s="19"/>
      <c r="AP37" s="20">
        <f>-AP36*WACC!C43</f>
        <v>-334.37952912014231</v>
      </c>
      <c r="AQ37" s="20">
        <f>-AQ36*WACC!D43</f>
        <v>-45.542125964608829</v>
      </c>
      <c r="AR37" s="20">
        <f>-AR36*WACC!E43</f>
        <v>-983.9265533184597</v>
      </c>
      <c r="AS37" s="20">
        <f>-AS36*WACC!F43</f>
        <v>370.65572361766232</v>
      </c>
      <c r="AT37" s="20">
        <f>-AT36*WACC!G43</f>
        <v>-1248.1685853669749</v>
      </c>
      <c r="AU37" s="20">
        <f>-AU36*WACC!H43</f>
        <v>-610.70322783766483</v>
      </c>
      <c r="AV37" s="20">
        <f>-AV36*WACC!I43</f>
        <v>-150.59415992459341</v>
      </c>
      <c r="AW37" s="20">
        <f>-AW36*WACC!J43</f>
        <v>-744.70506252589598</v>
      </c>
      <c r="AX37" s="20">
        <f>-AX36*WACC!K43</f>
        <v>-789.08381048318051</v>
      </c>
      <c r="AY37" s="19"/>
      <c r="AZ37" s="20">
        <f>-AZ36*WACC!C43</f>
        <v>-245.35757847706873</v>
      </c>
      <c r="BA37" s="20">
        <f>-BA36*WACC!D43</f>
        <v>-34.549074912580004</v>
      </c>
      <c r="BB37" s="20">
        <f>-BB36*WACC!E43</f>
        <v>-728.63756199871671</v>
      </c>
      <c r="BC37" s="20">
        <f>-BC36*WACC!F43</f>
        <v>263.42586189593715</v>
      </c>
      <c r="BD37" s="20">
        <f>-BD36*WACC!G43</f>
        <v>-1023.3063170113082</v>
      </c>
      <c r="BE37" s="20">
        <f>-BE36*WACC!H43</f>
        <v>-444.64052796488897</v>
      </c>
      <c r="BF37" s="20">
        <f>-BF36*WACC!I43</f>
        <v>-109.80021997983263</v>
      </c>
      <c r="BG37" s="20">
        <f>-BG36*WACC!J43</f>
        <v>-484.00495113415047</v>
      </c>
      <c r="BH37" s="20">
        <f>-BH36*WACC!K43</f>
        <v>-454.23392918274476</v>
      </c>
    </row>
    <row r="38" spans="1:60" ht="14.45" x14ac:dyDescent="0.35">
      <c r="A38" s="24" t="s">
        <v>67</v>
      </c>
      <c r="B38" s="20">
        <f>B36+B37</f>
        <v>889.49621058910441</v>
      </c>
      <c r="C38" s="20">
        <f t="shared" ref="C38:I38" si="53">C36+C37</f>
        <v>121.14841053304018</v>
      </c>
      <c r="D38" s="20">
        <f t="shared" si="53"/>
        <v>2617.3819401495371</v>
      </c>
      <c r="E38" s="20">
        <f t="shared" si="53"/>
        <v>-985.99595034602942</v>
      </c>
      <c r="F38" s="20">
        <f t="shared" si="53"/>
        <v>3320.3026207425992</v>
      </c>
      <c r="G38" s="20">
        <f t="shared" si="53"/>
        <v>1624.555810535152</v>
      </c>
      <c r="H38" s="20">
        <f t="shared" si="53"/>
        <v>400.60148102441195</v>
      </c>
      <c r="I38" s="20">
        <f t="shared" si="53"/>
        <v>1981.019390948723</v>
      </c>
      <c r="J38" s="20">
        <f t="shared" ref="J38" si="54">J36+J37</f>
        <v>2099.0730536312531</v>
      </c>
      <c r="K38" s="19"/>
      <c r="L38" s="20">
        <f>L36+L37</f>
        <v>152.04578161400758</v>
      </c>
      <c r="M38" s="20">
        <f t="shared" ref="M38:S38" si="55">M36+M37</f>
        <v>20.708469076659615</v>
      </c>
      <c r="N38" s="20">
        <f t="shared" si="55"/>
        <v>447.40143705486639</v>
      </c>
      <c r="O38" s="20">
        <f t="shared" si="55"/>
        <v>-168.54093716635356</v>
      </c>
      <c r="P38" s="20">
        <f t="shared" si="55"/>
        <v>567.55498354680572</v>
      </c>
      <c r="Q38" s="20">
        <f t="shared" si="55"/>
        <v>277.69298513908768</v>
      </c>
      <c r="R38" s="20">
        <f t="shared" si="55"/>
        <v>68.476700151140662</v>
      </c>
      <c r="S38" s="20">
        <f t="shared" si="55"/>
        <v>338.62498581058304</v>
      </c>
      <c r="T38" s="20">
        <f t="shared" ref="T38" si="56">T36+T37</f>
        <v>358.80445504415582</v>
      </c>
      <c r="V38" s="20">
        <f>V36+V37</f>
        <v>453.02297283211635</v>
      </c>
      <c r="W38" s="20">
        <f t="shared" ref="W38:AC38" si="57">W36+W37</f>
        <v>61.701233170194186</v>
      </c>
      <c r="X38" s="20">
        <f t="shared" si="57"/>
        <v>1333.0401337835235</v>
      </c>
      <c r="Y38" s="20">
        <f t="shared" si="57"/>
        <v>-502.17056723642952</v>
      </c>
      <c r="Z38" s="20">
        <f t="shared" si="57"/>
        <v>1691.0396537326226</v>
      </c>
      <c r="AA38" s="20">
        <f t="shared" si="57"/>
        <v>827.39093664368102</v>
      </c>
      <c r="AB38" s="20">
        <f t="shared" si="57"/>
        <v>204.02748397819263</v>
      </c>
      <c r="AC38" s="20">
        <f t="shared" si="57"/>
        <v>1008.9388611687151</v>
      </c>
      <c r="AD38" s="20">
        <f t="shared" ref="AD38" si="58">AD36+AD37</f>
        <v>1069.063930376981</v>
      </c>
      <c r="AF38" s="20">
        <f t="shared" ref="AF38:AM38" si="59">AF36+AF37</f>
        <v>4.0906682235609457</v>
      </c>
      <c r="AG38" s="20">
        <f t="shared" si="59"/>
        <v>0.55714453575265344</v>
      </c>
      <c r="AH38" s="20">
        <f t="shared" si="59"/>
        <v>12.036972169224802</v>
      </c>
      <c r="AI38" s="20">
        <f t="shared" si="59"/>
        <v>-4.5344569820809113</v>
      </c>
      <c r="AJ38" s="20">
        <f t="shared" si="59"/>
        <v>15.26960571791804</v>
      </c>
      <c r="AK38" s="20">
        <f t="shared" si="59"/>
        <v>7.4711041513669327</v>
      </c>
      <c r="AL38" s="20">
        <f t="shared" si="59"/>
        <v>1.842309983145076</v>
      </c>
      <c r="AM38" s="20">
        <f t="shared" si="59"/>
        <v>9.1104301247612529</v>
      </c>
      <c r="AN38" s="20">
        <f t="shared" ref="AN38" si="60">AN36+AN37</f>
        <v>10.00841876565333</v>
      </c>
      <c r="AO38" s="19"/>
      <c r="AP38" s="20">
        <f t="shared" ref="AP38:AW38" si="61">AP36+AP37</f>
        <v>334.37952912014231</v>
      </c>
      <c r="AQ38" s="20">
        <f t="shared" si="61"/>
        <v>45.542125964608829</v>
      </c>
      <c r="AR38" s="20">
        <f t="shared" si="61"/>
        <v>983.9265533184597</v>
      </c>
      <c r="AS38" s="20">
        <f t="shared" si="61"/>
        <v>-370.65572361766232</v>
      </c>
      <c r="AT38" s="20">
        <f t="shared" si="61"/>
        <v>1248.1685853669749</v>
      </c>
      <c r="AU38" s="20">
        <f t="shared" si="61"/>
        <v>610.70322783766483</v>
      </c>
      <c r="AV38" s="20">
        <f t="shared" si="61"/>
        <v>150.59415992459341</v>
      </c>
      <c r="AW38" s="20">
        <f t="shared" si="61"/>
        <v>744.70506252589598</v>
      </c>
      <c r="AX38" s="20">
        <f t="shared" ref="AX38" si="62">AX36+AX37</f>
        <v>789.08381048318051</v>
      </c>
      <c r="AY38" s="19"/>
      <c r="AZ38" s="20">
        <f t="shared" ref="AZ38:BG38" si="63">AZ36+AZ37</f>
        <v>245.35757847706873</v>
      </c>
      <c r="BA38" s="20">
        <f t="shared" si="63"/>
        <v>34.549074912580004</v>
      </c>
      <c r="BB38" s="20">
        <f t="shared" si="63"/>
        <v>728.63756199871671</v>
      </c>
      <c r="BC38" s="20">
        <f t="shared" si="63"/>
        <v>-263.42586189593715</v>
      </c>
      <c r="BD38" s="20">
        <f t="shared" si="63"/>
        <v>1023.3063170113082</v>
      </c>
      <c r="BE38" s="20">
        <f t="shared" si="63"/>
        <v>444.64052796488897</v>
      </c>
      <c r="BF38" s="20">
        <f t="shared" si="63"/>
        <v>109.80021997983263</v>
      </c>
      <c r="BG38" s="20">
        <f t="shared" si="63"/>
        <v>484.00495113415047</v>
      </c>
      <c r="BH38" s="20">
        <f t="shared" ref="BH38" si="64">BH36+BH37</f>
        <v>454.23392918274476</v>
      </c>
    </row>
    <row r="39" spans="1:60" ht="14.45" x14ac:dyDescent="0.35">
      <c r="A39" s="23" t="s">
        <v>100</v>
      </c>
      <c r="B39" s="20">
        <f t="shared" ref="B39:I39" si="65">B33-B34+B35+B38</f>
        <v>107992.72742624625</v>
      </c>
      <c r="C39" s="20">
        <f t="shared" si="65"/>
        <v>101405.15931153941</v>
      </c>
      <c r="D39" s="20">
        <f t="shared" si="65"/>
        <v>127185.39159738606</v>
      </c>
      <c r="E39" s="20">
        <f t="shared" si="65"/>
        <v>118711.7015180585</v>
      </c>
      <c r="F39" s="20">
        <f t="shared" si="65"/>
        <v>149299.18087425781</v>
      </c>
      <c r="G39" s="20">
        <f t="shared" si="65"/>
        <v>145259.8455606733</v>
      </c>
      <c r="H39" s="20">
        <f t="shared" si="65"/>
        <v>153543.02295353854</v>
      </c>
      <c r="I39" s="20">
        <f t="shared" si="65"/>
        <v>169087.52615032528</v>
      </c>
      <c r="J39" s="20">
        <f t="shared" ref="J39" si="66">J33-J34+J35+J38</f>
        <v>167690.0457315383</v>
      </c>
      <c r="K39" s="19"/>
      <c r="L39" s="20">
        <f t="shared" ref="L39:S39" si="67">L33-L34+L35+L38</f>
        <v>18459.706128795504</v>
      </c>
      <c r="M39" s="20">
        <f t="shared" si="67"/>
        <v>17333.66204787383</v>
      </c>
      <c r="N39" s="20">
        <f t="shared" si="67"/>
        <v>21740.398716820611</v>
      </c>
      <c r="O39" s="20">
        <f t="shared" si="67"/>
        <v>20291.950914650744</v>
      </c>
      <c r="P39" s="20">
        <f t="shared" si="67"/>
        <v>25520.412993466722</v>
      </c>
      <c r="Q39" s="20">
        <f t="shared" si="67"/>
        <v>24829.950361199553</v>
      </c>
      <c r="R39" s="20">
        <f t="shared" si="67"/>
        <v>26245.832931527275</v>
      </c>
      <c r="S39" s="20">
        <f t="shared" si="67"/>
        <v>28902.928161636879</v>
      </c>
      <c r="T39" s="20">
        <f t="shared" ref="T39" si="68">T33-T34+T35+T38</f>
        <v>28664.050243962556</v>
      </c>
      <c r="V39" s="20">
        <f t="shared" ref="V39:AC39" si="69">V33-V34+V35+V38</f>
        <v>55001.00600820456</v>
      </c>
      <c r="W39" s="20">
        <f t="shared" si="69"/>
        <v>51645.938661619592</v>
      </c>
      <c r="X39" s="20">
        <f t="shared" si="69"/>
        <v>64775.884951893109</v>
      </c>
      <c r="Y39" s="20">
        <f t="shared" si="69"/>
        <v>60460.210275715908</v>
      </c>
      <c r="Z39" s="20">
        <f t="shared" si="69"/>
        <v>76038.501295313559</v>
      </c>
      <c r="AA39" s="20">
        <f t="shared" si="69"/>
        <v>73981.256227553386</v>
      </c>
      <c r="AB39" s="20">
        <f t="shared" si="69"/>
        <v>78199.902245759993</v>
      </c>
      <c r="AC39" s="20">
        <f t="shared" si="69"/>
        <v>86116.762335296313</v>
      </c>
      <c r="AD39" s="20">
        <f t="shared" ref="AD39" si="70">AD33-AD34+AD35+AD38</f>
        <v>85405.021547357203</v>
      </c>
      <c r="AF39" s="20">
        <f t="shared" ref="AF39:AM39" si="71">AF33-AF34+AF35+AF38</f>
        <v>496.64339566511234</v>
      </c>
      <c r="AG39" s="20">
        <f t="shared" si="71"/>
        <v>466.34809453108329</v>
      </c>
      <c r="AH39" s="20">
        <f t="shared" si="71"/>
        <v>584.90776432201858</v>
      </c>
      <c r="AI39" s="20">
        <f t="shared" si="71"/>
        <v>545.93845300718817</v>
      </c>
      <c r="AJ39" s="20">
        <f t="shared" si="71"/>
        <v>686.60597733352881</v>
      </c>
      <c r="AK39" s="20">
        <f t="shared" si="71"/>
        <v>668.02964118405362</v>
      </c>
      <c r="AL39" s="20">
        <f t="shared" si="71"/>
        <v>706.12281139404388</v>
      </c>
      <c r="AM39" s="20">
        <f t="shared" si="71"/>
        <v>777.60979978269984</v>
      </c>
      <c r="AN39" s="20">
        <f t="shared" ref="AN39" si="72">AN33-AN34+AN35+AN38</f>
        <v>713.43689005729846</v>
      </c>
      <c r="AO39" s="19"/>
      <c r="AP39" s="20">
        <f t="shared" ref="AP39:AW39" si="73">AP33-AP34+AP35+AP38</f>
        <v>40596.63989043027</v>
      </c>
      <c r="AQ39" s="20">
        <f t="shared" si="73"/>
        <v>38120.240443170456</v>
      </c>
      <c r="AR39" s="20">
        <f t="shared" si="73"/>
        <v>47811.548657558604</v>
      </c>
      <c r="AS39" s="20">
        <f t="shared" si="73"/>
        <v>44626.118000401533</v>
      </c>
      <c r="AT39" s="20">
        <f t="shared" si="73"/>
        <v>56124.567147615162</v>
      </c>
      <c r="AU39" s="20">
        <f t="shared" si="73"/>
        <v>54606.099700496714</v>
      </c>
      <c r="AV39" s="20">
        <f t="shared" si="73"/>
        <v>57719.912804220388</v>
      </c>
      <c r="AW39" s="20">
        <f t="shared" si="73"/>
        <v>63563.404431807736</v>
      </c>
      <c r="AX39" s="20">
        <f t="shared" ref="AX39" si="74">AX33-AX34+AX35+AX38</f>
        <v>63038.063414245538</v>
      </c>
      <c r="AY39" s="19"/>
      <c r="AZ39" s="20">
        <f t="shared" ref="AZ39:BG39" si="75">AZ33-AZ34+AZ35+AZ38</f>
        <v>39067.092157687752</v>
      </c>
      <c r="BA39" s="20">
        <f t="shared" si="75"/>
        <v>38778.641586465586</v>
      </c>
      <c r="BB39" s="20">
        <f t="shared" si="75"/>
        <v>46923.226997819926</v>
      </c>
      <c r="BC39" s="20">
        <f t="shared" si="75"/>
        <v>46607.106296697399</v>
      </c>
      <c r="BD39" s="20">
        <f t="shared" si="75"/>
        <v>60233.832987628135</v>
      </c>
      <c r="BE39" s="20">
        <f t="shared" si="75"/>
        <v>59994.535101955815</v>
      </c>
      <c r="BF39" s="20">
        <f t="shared" si="75"/>
        <v>66995.332815191417</v>
      </c>
      <c r="BG39" s="20">
        <f t="shared" si="75"/>
        <v>70724.345170202912</v>
      </c>
      <c r="BH39" s="20">
        <f t="shared" ref="BH39" si="76">BH33-BH34+BH35+BH38</f>
        <v>70093.138769673533</v>
      </c>
    </row>
    <row r="40" spans="1:60" ht="14.45" x14ac:dyDescent="0.3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ht="14.45" x14ac:dyDescent="0.35">
      <c r="A41" s="21"/>
      <c r="BH41" s="47"/>
    </row>
    <row r="42" spans="1:60" ht="14.45" x14ac:dyDescent="0.3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  <c r="BH42" s="47"/>
    </row>
    <row r="43" spans="1:60" ht="14.45" x14ac:dyDescent="0.35">
      <c r="A43" s="21" t="s">
        <v>76</v>
      </c>
      <c r="B43" s="17">
        <f>B35</f>
        <v>51007.021777173286</v>
      </c>
      <c r="C43" s="17">
        <f t="shared" ref="C43:I43" si="77">C35</f>
        <v>46238.362551213693</v>
      </c>
      <c r="D43" s="17">
        <f t="shared" si="77"/>
        <v>49492.338856164853</v>
      </c>
      <c r="E43" s="17">
        <f t="shared" si="77"/>
        <v>56131.393909179904</v>
      </c>
      <c r="F43" s="17">
        <f t="shared" si="77"/>
        <v>55242.279558877708</v>
      </c>
      <c r="G43" s="17">
        <f t="shared" si="77"/>
        <v>60014.967693673265</v>
      </c>
      <c r="H43" s="17">
        <f t="shared" si="77"/>
        <v>73404.916112291496</v>
      </c>
      <c r="I43" s="17">
        <f t="shared" si="77"/>
        <v>81533.317511327565</v>
      </c>
      <c r="J43" s="17">
        <f t="shared" ref="J43" si="78">J35</f>
        <v>76845.707343740432</v>
      </c>
      <c r="L43" s="17">
        <f>L35</f>
        <v>8718.8707513174049</v>
      </c>
      <c r="M43" s="17">
        <f t="shared" ref="M43:S43" si="79">M35</f>
        <v>7903.7413436477782</v>
      </c>
      <c r="N43" s="17">
        <f t="shared" si="79"/>
        <v>8459.958857280677</v>
      </c>
      <c r="O43" s="17">
        <f t="shared" si="79"/>
        <v>9594.803843349313</v>
      </c>
      <c r="P43" s="17">
        <f t="shared" si="79"/>
        <v>9442.8233349147777</v>
      </c>
      <c r="Q43" s="17">
        <f t="shared" si="79"/>
        <v>10258.641422969684</v>
      </c>
      <c r="R43" s="17">
        <f t="shared" si="79"/>
        <v>12547.44844524098</v>
      </c>
      <c r="S43" s="17">
        <f t="shared" si="79"/>
        <v>13936.874425111444</v>
      </c>
      <c r="T43" s="17">
        <f t="shared" ref="T43" si="80">T35</f>
        <v>13135.599115168849</v>
      </c>
      <c r="V43" s="17">
        <f>V35</f>
        <v>25978.022576963856</v>
      </c>
      <c r="W43" s="17">
        <f t="shared" ref="W43:AC43" si="81">W35</f>
        <v>23549.330747532942</v>
      </c>
      <c r="X43" s="17">
        <f t="shared" si="81"/>
        <v>25206.590218282054</v>
      </c>
      <c r="Y43" s="17">
        <f t="shared" si="81"/>
        <v>28587.880010310539</v>
      </c>
      <c r="Z43" s="17">
        <f t="shared" si="81"/>
        <v>28135.051520018453</v>
      </c>
      <c r="AA43" s="17">
        <f t="shared" si="81"/>
        <v>30565.795284282143</v>
      </c>
      <c r="AB43" s="17">
        <f t="shared" si="81"/>
        <v>37385.33444190678</v>
      </c>
      <c r="AC43" s="17">
        <f t="shared" si="81"/>
        <v>41525.152602262155</v>
      </c>
      <c r="AD43" s="17">
        <f t="shared" ref="AD43" si="82">AD35</f>
        <v>39137.739290864294</v>
      </c>
      <c r="AF43" s="17">
        <f t="shared" ref="AF43:AM43" si="83">AF35</f>
        <v>234.57413385063725</v>
      </c>
      <c r="AG43" s="17">
        <f t="shared" si="83"/>
        <v>212.6437393954385</v>
      </c>
      <c r="AH43" s="17">
        <f t="shared" si="83"/>
        <v>227.60831969653751</v>
      </c>
      <c r="AI43" s="17">
        <f t="shared" si="83"/>
        <v>258.14040203318251</v>
      </c>
      <c r="AJ43" s="17">
        <f t="shared" si="83"/>
        <v>254.05148993148356</v>
      </c>
      <c r="AK43" s="17">
        <f t="shared" si="83"/>
        <v>276.00041277292468</v>
      </c>
      <c r="AL43" s="17">
        <f t="shared" si="83"/>
        <v>337.57890614827625</v>
      </c>
      <c r="AM43" s="17">
        <f t="shared" si="83"/>
        <v>374.96028328687424</v>
      </c>
      <c r="AN43" s="17">
        <f t="shared" ref="AN43" si="84">AN35</f>
        <v>322.44399536457621</v>
      </c>
      <c r="AP43" s="17">
        <f t="shared" ref="AP43:AW43" si="85">AP35</f>
        <v>19174.56614275655</v>
      </c>
      <c r="AQ43" s="17">
        <f t="shared" si="85"/>
        <v>17381.931157325027</v>
      </c>
      <c r="AR43" s="17">
        <f t="shared" si="85"/>
        <v>18605.16634558632</v>
      </c>
      <c r="AS43" s="17">
        <f t="shared" si="85"/>
        <v>21100.920769272532</v>
      </c>
      <c r="AT43" s="17">
        <f t="shared" si="85"/>
        <v>20766.684789120234</v>
      </c>
      <c r="AU43" s="17">
        <f t="shared" si="85"/>
        <v>22560.834322476076</v>
      </c>
      <c r="AV43" s="17">
        <f t="shared" si="85"/>
        <v>27594.385442604267</v>
      </c>
      <c r="AW43" s="17">
        <f t="shared" si="85"/>
        <v>30650.015134954629</v>
      </c>
      <c r="AX43" s="17">
        <f t="shared" ref="AX43" si="86">AX35</f>
        <v>28887.848121900712</v>
      </c>
      <c r="AZ43" s="17">
        <f t="shared" ref="AZ43:BG43" si="87">AZ35</f>
        <v>14069.716317606202</v>
      </c>
      <c r="BA43" s="17">
        <f t="shared" si="87"/>
        <v>13186.245239109207</v>
      </c>
      <c r="BB43" s="17">
        <f t="shared" si="87"/>
        <v>13777.881083610588</v>
      </c>
      <c r="BC43" s="17">
        <f t="shared" si="87"/>
        <v>14996.47216071919</v>
      </c>
      <c r="BD43" s="17">
        <f t="shared" si="87"/>
        <v>15959.021352692558</v>
      </c>
      <c r="BE43" s="17">
        <f t="shared" si="87"/>
        <v>16426.081977645412</v>
      </c>
      <c r="BF43" s="17">
        <f t="shared" si="87"/>
        <v>20119.43619409567</v>
      </c>
      <c r="BG43" s="17">
        <f t="shared" si="87"/>
        <v>19920.314530074382</v>
      </c>
      <c r="BH43" s="17">
        <f t="shared" ref="BH43" si="88">BH35</f>
        <v>16629.210463728101</v>
      </c>
    </row>
    <row r="44" spans="1:60" ht="14.45" x14ac:dyDescent="0.35">
      <c r="A44" s="21" t="s">
        <v>77</v>
      </c>
      <c r="B44" s="1">
        <f>B19</f>
        <v>-29266.119961705215</v>
      </c>
      <c r="C44" s="1">
        <f t="shared" ref="C44:I44" si="89">C19</f>
        <v>-30748.483789462913</v>
      </c>
      <c r="D44" s="1">
        <f t="shared" si="89"/>
        <v>-31612.515168047568</v>
      </c>
      <c r="E44" s="1">
        <f t="shared" si="89"/>
        <v>-33430.304270718538</v>
      </c>
      <c r="F44" s="1">
        <f t="shared" si="89"/>
        <v>-34232.056548603126</v>
      </c>
      <c r="G44" s="1">
        <f t="shared" si="89"/>
        <v>-30560.180746408489</v>
      </c>
      <c r="H44" s="1">
        <f t="shared" si="89"/>
        <v>-33038.817210052555</v>
      </c>
      <c r="I44" s="1">
        <f t="shared" si="89"/>
        <v>-36292.149669938517</v>
      </c>
      <c r="J44" s="1">
        <f t="shared" ref="J44" si="90">J19</f>
        <v>-39346.254501726093</v>
      </c>
      <c r="L44" s="1">
        <f>L19</f>
        <v>-5002.5958867657482</v>
      </c>
      <c r="M44" s="1">
        <f t="shared" ref="M44:S44" si="91">M19</f>
        <v>-5255.9833257953969</v>
      </c>
      <c r="N44" s="1">
        <f t="shared" si="91"/>
        <v>-5403.6762835977979</v>
      </c>
      <c r="O44" s="1">
        <f t="shared" si="91"/>
        <v>-5714.3995465355729</v>
      </c>
      <c r="P44" s="1">
        <f t="shared" si="91"/>
        <v>-5851.4468439839093</v>
      </c>
      <c r="Q44" s="1">
        <f t="shared" si="91"/>
        <v>-5223.7957987203299</v>
      </c>
      <c r="R44" s="1">
        <f t="shared" si="91"/>
        <v>-5647.4808172345147</v>
      </c>
      <c r="S44" s="1">
        <f t="shared" si="91"/>
        <v>-6203.5882753944279</v>
      </c>
      <c r="T44" s="1">
        <f t="shared" ref="T44" si="92">T19</f>
        <v>-6725.6408156438301</v>
      </c>
      <c r="V44" s="1">
        <f>V19</f>
        <v>-14905.318887791835</v>
      </c>
      <c r="W44" s="1">
        <f t="shared" ref="W44:AC44" si="93">W19</f>
        <v>-15660.291039527961</v>
      </c>
      <c r="X44" s="1">
        <f t="shared" si="93"/>
        <v>-16100.344700338297</v>
      </c>
      <c r="Y44" s="1">
        <f t="shared" si="93"/>
        <v>-17026.149907229992</v>
      </c>
      <c r="Z44" s="1">
        <f t="shared" si="93"/>
        <v>-17434.484643318014</v>
      </c>
      <c r="AA44" s="1">
        <f t="shared" si="93"/>
        <v>-15564.387759286496</v>
      </c>
      <c r="AB44" s="1">
        <f t="shared" si="93"/>
        <v>-16826.764423697969</v>
      </c>
      <c r="AC44" s="1">
        <f t="shared" si="93"/>
        <v>-18483.695982307596</v>
      </c>
      <c r="AD44" s="1">
        <f t="shared" ref="AD44" si="94">AD19</f>
        <v>-20039.160338160229</v>
      </c>
      <c r="AF44" s="1">
        <f t="shared" ref="AF44:AM44" si="95">AF19</f>
        <v>-134.59077793595296</v>
      </c>
      <c r="AG44" s="1">
        <f t="shared" si="95"/>
        <v>-141.40796111647322</v>
      </c>
      <c r="AH44" s="1">
        <f t="shared" si="95"/>
        <v>-145.38152015186805</v>
      </c>
      <c r="AI44" s="1">
        <f t="shared" si="95"/>
        <v>-153.7412770917056</v>
      </c>
      <c r="AJ44" s="1">
        <f t="shared" si="95"/>
        <v>-157.42842328442291</v>
      </c>
      <c r="AK44" s="1">
        <f t="shared" si="95"/>
        <v>-140.54198185152234</v>
      </c>
      <c r="AL44" s="1">
        <f t="shared" si="95"/>
        <v>-151.9408830484966</v>
      </c>
      <c r="AM44" s="1">
        <f t="shared" si="95"/>
        <v>-166.9025023965103</v>
      </c>
      <c r="AN44" s="1">
        <f t="shared" ref="AN44" si="96">AN19</f>
        <v>-166.9025023965103</v>
      </c>
      <c r="AP44" s="1">
        <f t="shared" ref="AP44:AW44" si="97">AP19</f>
        <v>-11001.723554828244</v>
      </c>
      <c r="AQ44" s="1">
        <f t="shared" si="97"/>
        <v>-11558.973954334808</v>
      </c>
      <c r="AR44" s="1">
        <f t="shared" si="97"/>
        <v>-11883.780740554637</v>
      </c>
      <c r="AS44" s="1">
        <f t="shared" si="97"/>
        <v>-12567.124252258061</v>
      </c>
      <c r="AT44" s="1">
        <f t="shared" si="97"/>
        <v>-12868.519070986404</v>
      </c>
      <c r="AU44" s="1">
        <f t="shared" si="97"/>
        <v>-11488.187050333576</v>
      </c>
      <c r="AV44" s="1">
        <f t="shared" si="97"/>
        <v>-12419.956386399001</v>
      </c>
      <c r="AW44" s="1">
        <f t="shared" si="97"/>
        <v>-13642.949540341135</v>
      </c>
      <c r="AX44" s="1">
        <f t="shared" ref="AX44" si="98">AX19</f>
        <v>-14791.049018876669</v>
      </c>
      <c r="AZ44" s="1">
        <f t="shared" ref="AZ44:BG44" si="99">AZ19</f>
        <v>-17351.238240309405</v>
      </c>
      <c r="BA44" s="1">
        <f t="shared" si="99"/>
        <v>-18628.787659819362</v>
      </c>
      <c r="BB44" s="1">
        <f t="shared" si="99"/>
        <v>-20317.256120409813</v>
      </c>
      <c r="BC44" s="1">
        <f t="shared" si="99"/>
        <v>-23822.706862109168</v>
      </c>
      <c r="BD44" s="1">
        <f t="shared" si="99"/>
        <v>-26564.597568595404</v>
      </c>
      <c r="BE44" s="1">
        <f t="shared" si="99"/>
        <v>-28601.264898693138</v>
      </c>
      <c r="BF44" s="1">
        <f t="shared" si="99"/>
        <v>-33966.527566406861</v>
      </c>
      <c r="BG44" s="1">
        <f t="shared" si="99"/>
        <v>-38279.625043839522</v>
      </c>
      <c r="BH44" s="1">
        <f t="shared" ref="BH44" si="100">BH19</f>
        <v>-42319.877388572102</v>
      </c>
    </row>
    <row r="45" spans="1:60" ht="14.45" x14ac:dyDescent="0.35">
      <c r="A45" s="21" t="s">
        <v>78</v>
      </c>
      <c r="B45" s="1">
        <f t="shared" ref="B45:I45" si="101">B30</f>
        <v>21789.610950105256</v>
      </c>
      <c r="C45" s="1">
        <f t="shared" si="101"/>
        <v>23610.656900642287</v>
      </c>
      <c r="D45" s="1">
        <f t="shared" si="101"/>
        <v>28631.324638838112</v>
      </c>
      <c r="E45" s="1">
        <f t="shared" si="101"/>
        <v>35723.309673802229</v>
      </c>
      <c r="F45" s="1">
        <f t="shared" si="101"/>
        <v>37689.493961819659</v>
      </c>
      <c r="G45" s="1">
        <f t="shared" si="101"/>
        <v>43854.325050353895</v>
      </c>
      <c r="H45" s="1">
        <f t="shared" si="101"/>
        <v>44428.613091030929</v>
      </c>
      <c r="I45" s="1">
        <f t="shared" si="101"/>
        <v>38055.263029397051</v>
      </c>
      <c r="J45" s="1">
        <f t="shared" ref="J45" si="102">J30</f>
        <v>37504.26352852588</v>
      </c>
      <c r="L45" s="1">
        <f t="shared" ref="L45:S45" si="103">L30</f>
        <v>3724.6009466186592</v>
      </c>
      <c r="M45" s="1">
        <f t="shared" si="103"/>
        <v>4035.8809179195473</v>
      </c>
      <c r="N45" s="1">
        <f t="shared" si="103"/>
        <v>4894.0873289087976</v>
      </c>
      <c r="O45" s="1">
        <f t="shared" si="103"/>
        <v>6106.3537725418855</v>
      </c>
      <c r="P45" s="1">
        <f t="shared" si="103"/>
        <v>6442.4429242548549</v>
      </c>
      <c r="Q45" s="1">
        <f t="shared" si="103"/>
        <v>7496.2265719150628</v>
      </c>
      <c r="R45" s="1">
        <f t="shared" si="103"/>
        <v>7594.3923347107093</v>
      </c>
      <c r="S45" s="1">
        <f t="shared" si="103"/>
        <v>6504.9655557264341</v>
      </c>
      <c r="T45" s="1">
        <f t="shared" ref="T45" si="104">T30</f>
        <v>6410.7806128547863</v>
      </c>
      <c r="V45" s="1">
        <f t="shared" ref="V45:AC45" si="105">V30</f>
        <v>11097.511391233842</v>
      </c>
      <c r="W45" s="1">
        <f t="shared" si="105"/>
        <v>12024.975320090603</v>
      </c>
      <c r="X45" s="1">
        <f t="shared" si="105"/>
        <v>14582.015808046595</v>
      </c>
      <c r="Y45" s="1">
        <f t="shared" si="105"/>
        <v>18193.984139752578</v>
      </c>
      <c r="Z45" s="1">
        <f t="shared" si="105"/>
        <v>19195.367440422895</v>
      </c>
      <c r="AA45" s="1">
        <f t="shared" si="105"/>
        <v>22335.133606358537</v>
      </c>
      <c r="AB45" s="1">
        <f t="shared" si="105"/>
        <v>22627.620153633579</v>
      </c>
      <c r="AC45" s="1">
        <f t="shared" si="105"/>
        <v>19381.654676266429</v>
      </c>
      <c r="AD45" s="1">
        <f t="shared" ref="AD45" si="106">AD30</f>
        <v>19101.02904915066</v>
      </c>
      <c r="AF45" s="1">
        <f t="shared" ref="AF45:AM45" si="107">AF30</f>
        <v>100.20736238810764</v>
      </c>
      <c r="AG45" s="1">
        <f t="shared" si="107"/>
        <v>108.58209711415276</v>
      </c>
      <c r="AH45" s="1">
        <f t="shared" si="107"/>
        <v>131.67144334542357</v>
      </c>
      <c r="AI45" s="1">
        <f t="shared" si="107"/>
        <v>164.28648709618184</v>
      </c>
      <c r="AJ45" s="1">
        <f t="shared" si="107"/>
        <v>173.32869266480469</v>
      </c>
      <c r="AK45" s="1">
        <f t="shared" si="107"/>
        <v>201.67988555047845</v>
      </c>
      <c r="AL45" s="1">
        <f t="shared" si="107"/>
        <v>204.32095564296682</v>
      </c>
      <c r="AM45" s="1">
        <f t="shared" si="107"/>
        <v>175.01081326755511</v>
      </c>
      <c r="AN45" s="1">
        <f t="shared" ref="AN45" si="108">AN30</f>
        <v>157.36760052516971</v>
      </c>
      <c r="AP45" s="1">
        <f t="shared" ref="AP45:AW45" si="109">AP30</f>
        <v>8191.1533320438402</v>
      </c>
      <c r="AQ45" s="1">
        <f t="shared" si="109"/>
        <v>8875.7211584131419</v>
      </c>
      <c r="AR45" s="1">
        <f t="shared" si="109"/>
        <v>10763.091215959263</v>
      </c>
      <c r="AS45" s="1">
        <f t="shared" si="109"/>
        <v>13429.111136322766</v>
      </c>
      <c r="AT45" s="1">
        <f t="shared" si="109"/>
        <v>14168.239385059511</v>
      </c>
      <c r="AU45" s="1">
        <f t="shared" si="109"/>
        <v>16485.723475434734</v>
      </c>
      <c r="AV45" s="1">
        <f t="shared" si="109"/>
        <v>16701.609909052859</v>
      </c>
      <c r="AW45" s="1">
        <f t="shared" si="109"/>
        <v>14305.739339671167</v>
      </c>
      <c r="AX45" s="1">
        <f t="shared" ref="AX45" si="110">AX30</f>
        <v>14098.607536912039</v>
      </c>
      <c r="AZ45" s="1">
        <f t="shared" ref="AZ45:BG45" si="111">AZ30</f>
        <v>6010.4204099245189</v>
      </c>
      <c r="BA45" s="1">
        <f t="shared" si="111"/>
        <v>6733.281521453081</v>
      </c>
      <c r="BB45" s="1">
        <f t="shared" si="111"/>
        <v>7970.5060471399484</v>
      </c>
      <c r="BC45" s="1">
        <f t="shared" si="111"/>
        <v>9544.0996865091511</v>
      </c>
      <c r="BD45" s="1">
        <f t="shared" si="111"/>
        <v>10888.171952929395</v>
      </c>
      <c r="BE45" s="1">
        <f t="shared" si="111"/>
        <v>12002.918039183769</v>
      </c>
      <c r="BF45" s="1">
        <f t="shared" si="111"/>
        <v>12177.367588156434</v>
      </c>
      <c r="BG45" s="1">
        <f t="shared" si="111"/>
        <v>9297.7059220603896</v>
      </c>
      <c r="BH45" s="1">
        <f t="shared" ref="BH45" si="112">BH30</f>
        <v>8115.8247228207774</v>
      </c>
    </row>
    <row r="46" spans="1:60" ht="14.45" x14ac:dyDescent="0.35">
      <c r="A46" s="21" t="s">
        <v>86</v>
      </c>
      <c r="B46" s="1">
        <f t="shared" ref="B46:I46" si="113">B43-B44+B45</f>
        <v>102062.75268898376</v>
      </c>
      <c r="C46" s="1">
        <f t="shared" si="113"/>
        <v>100597.50324131889</v>
      </c>
      <c r="D46" s="1">
        <f t="shared" si="113"/>
        <v>109736.17866305054</v>
      </c>
      <c r="E46" s="1">
        <f t="shared" si="113"/>
        <v>125285.00785370066</v>
      </c>
      <c r="F46" s="1">
        <f t="shared" si="113"/>
        <v>127163.83006930049</v>
      </c>
      <c r="G46" s="1">
        <f t="shared" si="113"/>
        <v>134429.47349043566</v>
      </c>
      <c r="H46" s="1">
        <f t="shared" si="113"/>
        <v>150872.34641337499</v>
      </c>
      <c r="I46" s="1">
        <f t="shared" si="113"/>
        <v>155880.73021066314</v>
      </c>
      <c r="J46" s="1">
        <f t="shared" ref="J46" si="114">J43-J44+J45</f>
        <v>153696.22537399241</v>
      </c>
      <c r="L46" s="1">
        <f t="shared" ref="L46:S46" si="115">L43-L44+L45</f>
        <v>17446.067584701814</v>
      </c>
      <c r="M46" s="1">
        <f t="shared" si="115"/>
        <v>17195.605587362723</v>
      </c>
      <c r="N46" s="1">
        <f t="shared" si="115"/>
        <v>18757.722469787273</v>
      </c>
      <c r="O46" s="1">
        <f t="shared" si="115"/>
        <v>21415.557162426772</v>
      </c>
      <c r="P46" s="1">
        <f t="shared" si="115"/>
        <v>21736.713103153543</v>
      </c>
      <c r="Q46" s="1">
        <f t="shared" si="115"/>
        <v>22978.663793605076</v>
      </c>
      <c r="R46" s="1">
        <f t="shared" si="115"/>
        <v>25789.321597186205</v>
      </c>
      <c r="S46" s="1">
        <f t="shared" si="115"/>
        <v>26645.428256232306</v>
      </c>
      <c r="T46" s="1">
        <f t="shared" ref="T46" si="116">T43-T44+T45</f>
        <v>26272.020543667462</v>
      </c>
      <c r="V46" s="1">
        <f t="shared" ref="V46:AC46" si="117">V43-V44+V45</f>
        <v>51980.852855989535</v>
      </c>
      <c r="W46" s="1">
        <f t="shared" si="117"/>
        <v>51234.597107151509</v>
      </c>
      <c r="X46" s="1">
        <f t="shared" si="117"/>
        <v>55888.950726666939</v>
      </c>
      <c r="Y46" s="1">
        <f t="shared" si="117"/>
        <v>63808.014057293112</v>
      </c>
      <c r="Z46" s="1">
        <f t="shared" si="117"/>
        <v>64764.903603759361</v>
      </c>
      <c r="AA46" s="1">
        <f t="shared" si="117"/>
        <v>68465.316649927176</v>
      </c>
      <c r="AB46" s="1">
        <f t="shared" si="117"/>
        <v>76839.719019238328</v>
      </c>
      <c r="AC46" s="1">
        <f t="shared" si="117"/>
        <v>79390.50326083618</v>
      </c>
      <c r="AD46" s="1">
        <f t="shared" ref="AD46" si="118">AD43-AD44+AD45</f>
        <v>78277.928678175187</v>
      </c>
      <c r="AF46" s="1">
        <f t="shared" ref="AF46:AM46" si="119">AF43-AF44+AF45</f>
        <v>469.37227417469785</v>
      </c>
      <c r="AG46" s="1">
        <f t="shared" si="119"/>
        <v>462.63379762606445</v>
      </c>
      <c r="AH46" s="1">
        <f t="shared" si="119"/>
        <v>504.66128319382915</v>
      </c>
      <c r="AI46" s="1">
        <f t="shared" si="119"/>
        <v>576.16816622107001</v>
      </c>
      <c r="AJ46" s="1">
        <f t="shared" si="119"/>
        <v>584.80860588071118</v>
      </c>
      <c r="AK46" s="1">
        <f t="shared" si="119"/>
        <v>618.22228017492546</v>
      </c>
      <c r="AL46" s="1">
        <f t="shared" si="119"/>
        <v>693.84074483973973</v>
      </c>
      <c r="AM46" s="1">
        <f t="shared" si="119"/>
        <v>716.87359895093971</v>
      </c>
      <c r="AN46" s="1">
        <f t="shared" ref="AN46" si="120">AN43-AN44+AN45</f>
        <v>646.71409828625622</v>
      </c>
      <c r="AP46" s="1">
        <f t="shared" ref="AP46:AW46" si="121">AP43-AP44+AP45</f>
        <v>38367.443029628637</v>
      </c>
      <c r="AQ46" s="1">
        <f t="shared" si="121"/>
        <v>37816.626270072979</v>
      </c>
      <c r="AR46" s="1">
        <f t="shared" si="121"/>
        <v>41252.03830210022</v>
      </c>
      <c r="AS46" s="1">
        <f t="shared" si="121"/>
        <v>47097.156157853358</v>
      </c>
      <c r="AT46" s="1">
        <f t="shared" si="121"/>
        <v>47803.443245166149</v>
      </c>
      <c r="AU46" s="1">
        <f t="shared" si="121"/>
        <v>50534.744848244387</v>
      </c>
      <c r="AV46" s="1">
        <f t="shared" si="121"/>
        <v>56715.95173805613</v>
      </c>
      <c r="AW46" s="1">
        <f t="shared" si="121"/>
        <v>58598.704014966934</v>
      </c>
      <c r="AX46" s="1">
        <f t="shared" ref="AX46" si="122">AX43-AX44+AX45</f>
        <v>57777.504677689416</v>
      </c>
      <c r="AZ46" s="1">
        <f t="shared" ref="AZ46:BG46" si="123">AZ43-AZ44+AZ45</f>
        <v>37431.374967840129</v>
      </c>
      <c r="BA46" s="1">
        <f t="shared" si="123"/>
        <v>38548.314420381648</v>
      </c>
      <c r="BB46" s="1">
        <f t="shared" si="123"/>
        <v>42065.643251160349</v>
      </c>
      <c r="BC46" s="1">
        <f t="shared" si="123"/>
        <v>48363.278709337508</v>
      </c>
      <c r="BD46" s="1">
        <f t="shared" si="123"/>
        <v>53411.79087421736</v>
      </c>
      <c r="BE46" s="1">
        <f t="shared" si="123"/>
        <v>57030.264915522319</v>
      </c>
      <c r="BF46" s="1">
        <f t="shared" si="123"/>
        <v>66263.331348658976</v>
      </c>
      <c r="BG46" s="1">
        <f t="shared" si="123"/>
        <v>67497.645495974284</v>
      </c>
      <c r="BH46" s="1">
        <f t="shared" ref="BH46" si="124">BH43-BH44+BH45</f>
        <v>67064.912575120979</v>
      </c>
    </row>
    <row r="47" spans="1:60" ht="14.45" x14ac:dyDescent="0.3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ht="14.45" x14ac:dyDescent="0.3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ht="14.45" x14ac:dyDescent="0.35">
      <c r="A49" s="21" t="s">
        <v>92</v>
      </c>
      <c r="B49" s="1">
        <f t="shared" ref="B49:I49" si="125">B39-B46</f>
        <v>5929.9747372624843</v>
      </c>
      <c r="C49" s="1">
        <f t="shared" si="125"/>
        <v>807.65607022051699</v>
      </c>
      <c r="D49" s="1">
        <f t="shared" si="125"/>
        <v>17449.212934335519</v>
      </c>
      <c r="E49" s="1">
        <f t="shared" si="125"/>
        <v>-6573.3063356421626</v>
      </c>
      <c r="F49" s="1">
        <f t="shared" si="125"/>
        <v>22135.350804957328</v>
      </c>
      <c r="G49" s="1">
        <f t="shared" si="125"/>
        <v>10830.372070237645</v>
      </c>
      <c r="H49" s="1">
        <f t="shared" si="125"/>
        <v>2670.6765401635494</v>
      </c>
      <c r="I49" s="1">
        <f t="shared" si="125"/>
        <v>13206.795939662145</v>
      </c>
      <c r="J49" s="1">
        <f t="shared" ref="J49" si="126">J39-J46</f>
        <v>13993.82035754589</v>
      </c>
      <c r="L49" s="1">
        <f t="shared" ref="L49:S49" si="127">L39-L46</f>
        <v>1013.6385440936901</v>
      </c>
      <c r="M49" s="1">
        <f t="shared" si="127"/>
        <v>138.05646051110671</v>
      </c>
      <c r="N49" s="1">
        <f t="shared" si="127"/>
        <v>2982.6762470333379</v>
      </c>
      <c r="O49" s="1">
        <f t="shared" si="127"/>
        <v>-1123.6062477760279</v>
      </c>
      <c r="P49" s="1">
        <f t="shared" si="127"/>
        <v>3783.6998903131789</v>
      </c>
      <c r="Q49" s="1">
        <f t="shared" si="127"/>
        <v>1851.2865675944777</v>
      </c>
      <c r="R49" s="1">
        <f t="shared" si="127"/>
        <v>456.51133434107032</v>
      </c>
      <c r="S49" s="1">
        <f t="shared" si="127"/>
        <v>2257.4999054045729</v>
      </c>
      <c r="T49" s="1">
        <f t="shared" ref="T49" si="128">T39-T46</f>
        <v>2392.0297002950938</v>
      </c>
      <c r="V49" s="1">
        <f t="shared" ref="V49:AC49" si="129">V39-V46</f>
        <v>3020.1531522150253</v>
      </c>
      <c r="W49" s="1">
        <f t="shared" si="129"/>
        <v>411.3415544680829</v>
      </c>
      <c r="X49" s="1">
        <f t="shared" si="129"/>
        <v>8886.9342252261704</v>
      </c>
      <c r="Y49" s="1">
        <f t="shared" si="129"/>
        <v>-3347.8037815772041</v>
      </c>
      <c r="Z49" s="1">
        <f t="shared" si="129"/>
        <v>11273.597691554198</v>
      </c>
      <c r="AA49" s="1">
        <f t="shared" si="129"/>
        <v>5515.9395776262099</v>
      </c>
      <c r="AB49" s="1">
        <f t="shared" si="129"/>
        <v>1360.1832265216653</v>
      </c>
      <c r="AC49" s="1">
        <f t="shared" si="129"/>
        <v>6726.259074460133</v>
      </c>
      <c r="AD49" s="1">
        <f t="shared" ref="AD49" si="130">AD39-AD46</f>
        <v>7127.0928691820154</v>
      </c>
      <c r="AF49" s="1">
        <f t="shared" ref="AF49:AM49" si="131">AF39-AF46</f>
        <v>27.271121490414487</v>
      </c>
      <c r="AG49" s="1">
        <f t="shared" si="131"/>
        <v>3.7142969050188412</v>
      </c>
      <c r="AH49" s="1">
        <f t="shared" si="131"/>
        <v>80.24648112818943</v>
      </c>
      <c r="AI49" s="1">
        <f t="shared" si="131"/>
        <v>-30.229713213881837</v>
      </c>
      <c r="AJ49" s="1">
        <f t="shared" si="131"/>
        <v>101.79737145281763</v>
      </c>
      <c r="AK49" s="1">
        <f t="shared" si="131"/>
        <v>49.807361009128158</v>
      </c>
      <c r="AL49" s="1">
        <f t="shared" si="131"/>
        <v>12.282066554304151</v>
      </c>
      <c r="AM49" s="1">
        <f t="shared" si="131"/>
        <v>60.736200831760129</v>
      </c>
      <c r="AN49" s="1">
        <f t="shared" ref="AN49" si="132">AN39-AN46</f>
        <v>66.722791771042239</v>
      </c>
      <c r="AP49" s="1">
        <f t="shared" ref="AP49:AW49" si="133">AP39-AP46</f>
        <v>2229.1968608016323</v>
      </c>
      <c r="AQ49" s="1">
        <f t="shared" si="133"/>
        <v>303.61417309747776</v>
      </c>
      <c r="AR49" s="1">
        <f t="shared" si="133"/>
        <v>6559.5103554583839</v>
      </c>
      <c r="AS49" s="1">
        <f t="shared" si="133"/>
        <v>-2471.0381574518251</v>
      </c>
      <c r="AT49" s="1">
        <f t="shared" si="133"/>
        <v>8321.1239024490133</v>
      </c>
      <c r="AU49" s="1">
        <f t="shared" si="133"/>
        <v>4071.354852252327</v>
      </c>
      <c r="AV49" s="1">
        <f t="shared" si="133"/>
        <v>1003.9610661642582</v>
      </c>
      <c r="AW49" s="1">
        <f t="shared" si="133"/>
        <v>4964.7004168408021</v>
      </c>
      <c r="AX49" s="1">
        <f t="shared" ref="AX49" si="134">AX39-AX46</f>
        <v>5260.5587365561223</v>
      </c>
      <c r="AZ49" s="1">
        <f t="shared" ref="AZ49:BG49" si="135">AZ39-AZ46</f>
        <v>1635.7171898476226</v>
      </c>
      <c r="BA49" s="1">
        <f t="shared" si="135"/>
        <v>230.32716608393821</v>
      </c>
      <c r="BB49" s="1">
        <f t="shared" si="135"/>
        <v>4857.5837466595767</v>
      </c>
      <c r="BC49" s="1">
        <f t="shared" si="135"/>
        <v>-1756.1724126401095</v>
      </c>
      <c r="BD49" s="1">
        <f t="shared" si="135"/>
        <v>6822.0421134107746</v>
      </c>
      <c r="BE49" s="1">
        <f t="shared" si="135"/>
        <v>2964.2701864334958</v>
      </c>
      <c r="BF49" s="1">
        <f t="shared" si="135"/>
        <v>732.00146653244155</v>
      </c>
      <c r="BG49" s="1">
        <f t="shared" si="135"/>
        <v>3226.6996742286283</v>
      </c>
      <c r="BH49" s="1">
        <f t="shared" ref="BH49" si="136">BH39-BH46</f>
        <v>3028.2261945525534</v>
      </c>
    </row>
    <row r="50" spans="1:60" ht="14.45" x14ac:dyDescent="0.35">
      <c r="A50" s="21" t="s">
        <v>93</v>
      </c>
      <c r="B50" s="1">
        <f>B49*WACC!C42</f>
        <v>1778.9924211782084</v>
      </c>
      <c r="C50" s="1">
        <f>C49*WACC!D42</f>
        <v>242.29682106608198</v>
      </c>
      <c r="D50" s="1">
        <f>D49*WACC!E42</f>
        <v>5234.7638802990759</v>
      </c>
      <c r="E50" s="1">
        <f>E49*WACC!F42</f>
        <v>-1971.9919006920536</v>
      </c>
      <c r="F50" s="1">
        <f>F49*WACC!G42</f>
        <v>6640.6052414851938</v>
      </c>
      <c r="G50" s="1">
        <f>G49*WACC!H42</f>
        <v>3249.1116210703126</v>
      </c>
      <c r="H50" s="1">
        <f>H49*WACC!I42</f>
        <v>801.202962048823</v>
      </c>
      <c r="I50" s="1">
        <f>I49*WACC!J42</f>
        <v>3962.0387818974473</v>
      </c>
      <c r="J50" s="1">
        <f>J49*WACC!K42</f>
        <v>4198.1461072624998</v>
      </c>
      <c r="L50" s="1">
        <f>L49*WACC!C42</f>
        <v>304.09156322801527</v>
      </c>
      <c r="M50" s="1">
        <f>M49*WACC!D42</f>
        <v>41.416938153319514</v>
      </c>
      <c r="N50" s="1">
        <f>N49*WACC!E42</f>
        <v>894.80287410973131</v>
      </c>
      <c r="O50" s="1">
        <f>O49*WACC!F42</f>
        <v>-337.0818743327066</v>
      </c>
      <c r="P50" s="1">
        <f>P49*WACC!G42</f>
        <v>1135.109967093611</v>
      </c>
      <c r="Q50" s="1">
        <f>Q49*WACC!H42</f>
        <v>555.38597027817571</v>
      </c>
      <c r="R50" s="1">
        <f>R49*WACC!I42</f>
        <v>136.95340030227976</v>
      </c>
      <c r="S50" s="1">
        <f>S49*WACC!J42</f>
        <v>677.24997162116745</v>
      </c>
      <c r="T50" s="1">
        <f>T49*WACC!K42</f>
        <v>717.60891008831152</v>
      </c>
      <c r="V50" s="1">
        <f>V49*WACC!C42</f>
        <v>906.04594566423407</v>
      </c>
      <c r="W50" s="1">
        <f>W49*WACC!D42</f>
        <v>123.40246634038762</v>
      </c>
      <c r="X50" s="1">
        <f>X49*WACC!E42</f>
        <v>2666.0802675670466</v>
      </c>
      <c r="Y50" s="1">
        <f>Y49*WACC!F42</f>
        <v>-1004.3411344728581</v>
      </c>
      <c r="Z50" s="1">
        <f>Z49*WACC!G42</f>
        <v>3382.0793074652383</v>
      </c>
      <c r="AA50" s="1">
        <f>AA49*WACC!H42</f>
        <v>1654.7818732873636</v>
      </c>
      <c r="AB50" s="1">
        <f>AB49*WACC!I42</f>
        <v>408.05496795637646</v>
      </c>
      <c r="AC50" s="1">
        <f>AC49*WACC!J42</f>
        <v>2017.8777223374309</v>
      </c>
      <c r="AD50" s="1">
        <f>AD49*WACC!K42</f>
        <v>2138.1278607539593</v>
      </c>
      <c r="AF50" s="1">
        <f>AF49*WACC!C42</f>
        <v>8.1813364471218772</v>
      </c>
      <c r="AG50" s="1">
        <f>AG49*WACC!D42</f>
        <v>1.114289071505316</v>
      </c>
      <c r="AH50" s="1">
        <f>AH49*WACC!E42</f>
        <v>24.073944338449564</v>
      </c>
      <c r="AI50" s="1">
        <f>AI49*WACC!F42</f>
        <v>-9.0689139641618137</v>
      </c>
      <c r="AJ50" s="1">
        <f>AJ49*WACC!G42</f>
        <v>30.539211435836069</v>
      </c>
      <c r="AK50" s="1">
        <f>AK49*WACC!H42</f>
        <v>14.942208302733937</v>
      </c>
      <c r="AL50" s="1">
        <f>AL49*WACC!I42</f>
        <v>3.6846199662901333</v>
      </c>
      <c r="AM50" s="1">
        <f>AM49*WACC!J42</f>
        <v>18.220860249522538</v>
      </c>
      <c r="AN50" s="1">
        <f>AN49*WACC!K42</f>
        <v>20.016837531306631</v>
      </c>
      <c r="AP50" s="1">
        <f>AP49*WACC!C42</f>
        <v>668.7590582402878</v>
      </c>
      <c r="AQ50" s="1">
        <f>AQ49*WACC!D42</f>
        <v>91.084251929215839</v>
      </c>
      <c r="AR50" s="1">
        <f>AR49*WACC!E42</f>
        <v>1967.8531066369212</v>
      </c>
      <c r="AS50" s="1">
        <f>AS49*WACC!F42</f>
        <v>-741.31144723532373</v>
      </c>
      <c r="AT50" s="1">
        <f>AT49*WACC!G42</f>
        <v>2496.3371707339506</v>
      </c>
      <c r="AU50" s="1">
        <f>AU49*WACC!H42</f>
        <v>1221.4064556753294</v>
      </c>
      <c r="AV50" s="1">
        <f>AV49*WACC!I42</f>
        <v>301.18831984918654</v>
      </c>
      <c r="AW50" s="1">
        <f>AW49*WACC!J42</f>
        <v>1489.4101250517911</v>
      </c>
      <c r="AX50" s="1">
        <f>AX49*WACC!K42</f>
        <v>1578.1676209663603</v>
      </c>
      <c r="AZ50" s="1">
        <f>AZ49*WACC!C42</f>
        <v>490.71515695413871</v>
      </c>
      <c r="BA50" s="1">
        <f>BA49*WACC!D42</f>
        <v>69.098149825160604</v>
      </c>
      <c r="BB50" s="1">
        <f>BB49*WACC!E42</f>
        <v>1457.2751239974332</v>
      </c>
      <c r="BC50" s="1">
        <f>BC49*WACC!F42</f>
        <v>-526.85172379187384</v>
      </c>
      <c r="BD50" s="1">
        <f>BD49*WACC!G42</f>
        <v>2046.6126340226147</v>
      </c>
      <c r="BE50" s="1">
        <f>BE49*WACC!H42</f>
        <v>889.28105592978034</v>
      </c>
      <c r="BF50" s="1">
        <f>BF49*WACC!I42</f>
        <v>219.60043995966618</v>
      </c>
      <c r="BG50" s="1">
        <f>BG49*WACC!J42</f>
        <v>968.00990226829629</v>
      </c>
      <c r="BH50" s="1">
        <f>BH49*WACC!K42</f>
        <v>908.46785836549179</v>
      </c>
    </row>
    <row r="51" spans="1:60" ht="14.45" x14ac:dyDescent="0.35">
      <c r="A51" s="21" t="s">
        <v>94</v>
      </c>
      <c r="B51" s="1">
        <f>B50*WACC!C43</f>
        <v>889.49621058910418</v>
      </c>
      <c r="C51" s="1">
        <f>C50*WACC!D43</f>
        <v>121.14841053304099</v>
      </c>
      <c r="D51" s="1">
        <f>D50*WACC!E43</f>
        <v>2617.381940149538</v>
      </c>
      <c r="E51" s="1">
        <f>E50*WACC!F43</f>
        <v>-985.9959503460268</v>
      </c>
      <c r="F51" s="1">
        <f>F50*WACC!G43</f>
        <v>3320.3026207425969</v>
      </c>
      <c r="G51" s="1">
        <f>G50*WACC!H43</f>
        <v>1624.5558105351563</v>
      </c>
      <c r="H51" s="1">
        <f>H50*WACC!I43</f>
        <v>400.6014810244115</v>
      </c>
      <c r="I51" s="1">
        <f>I50*WACC!J43</f>
        <v>1981.0193909487236</v>
      </c>
      <c r="J51" s="1">
        <f>J50*WACC!K43</f>
        <v>2099.0730536312499</v>
      </c>
      <c r="L51" s="1">
        <f>L50*WACC!C43</f>
        <v>152.04578161400764</v>
      </c>
      <c r="M51" s="1">
        <f>M50*WACC!D43</f>
        <v>20.708469076659757</v>
      </c>
      <c r="N51" s="1">
        <f>N50*WACC!E43</f>
        <v>447.40143705486565</v>
      </c>
      <c r="O51" s="1">
        <f>O50*WACC!F43</f>
        <v>-168.5409371663533</v>
      </c>
      <c r="P51" s="1">
        <f>P50*WACC!G43</f>
        <v>567.55498354680549</v>
      </c>
      <c r="Q51" s="1">
        <f>Q50*WACC!H43</f>
        <v>277.69298513908785</v>
      </c>
      <c r="R51" s="1">
        <f>R50*WACC!I43</f>
        <v>68.47670015113988</v>
      </c>
      <c r="S51" s="1">
        <f>S50*WACC!J43</f>
        <v>338.62498581058372</v>
      </c>
      <c r="T51" s="1">
        <f>T50*WACC!K43</f>
        <v>358.80445504415576</v>
      </c>
      <c r="V51" s="1">
        <f>V50*WACC!C43</f>
        <v>453.02297283211703</v>
      </c>
      <c r="W51" s="1">
        <f>W50*WACC!D43</f>
        <v>61.701233170193809</v>
      </c>
      <c r="X51" s="1">
        <f>X50*WACC!E43</f>
        <v>1333.0401337835233</v>
      </c>
      <c r="Y51" s="1">
        <f>Y50*WACC!F43</f>
        <v>-502.17056723642906</v>
      </c>
      <c r="Z51" s="1">
        <f>Z50*WACC!G43</f>
        <v>1691.0396537326192</v>
      </c>
      <c r="AA51" s="1">
        <f>AA50*WACC!H43</f>
        <v>827.39093664368181</v>
      </c>
      <c r="AB51" s="1">
        <f>AB50*WACC!I43</f>
        <v>204.02748397818823</v>
      </c>
      <c r="AC51" s="1">
        <f>AC50*WACC!J43</f>
        <v>1008.9388611687154</v>
      </c>
      <c r="AD51" s="1">
        <f>AD50*WACC!K43</f>
        <v>1069.0639303769797</v>
      </c>
      <c r="AF51" s="1">
        <f>AF50*WACC!C43</f>
        <v>4.0906682235609386</v>
      </c>
      <c r="AG51" s="1">
        <f>AG50*WACC!D43</f>
        <v>0.55714453575265799</v>
      </c>
      <c r="AH51" s="1">
        <f>AH50*WACC!E43</f>
        <v>12.036972169224782</v>
      </c>
      <c r="AI51" s="1">
        <f>AI50*WACC!F43</f>
        <v>-4.5344569820809069</v>
      </c>
      <c r="AJ51" s="1">
        <f>AJ50*WACC!G43</f>
        <v>15.269605717918035</v>
      </c>
      <c r="AK51" s="1">
        <f>AK50*WACC!H43</f>
        <v>7.4711041513669683</v>
      </c>
      <c r="AL51" s="1">
        <f>AL50*WACC!I43</f>
        <v>1.8423099831450667</v>
      </c>
      <c r="AM51" s="1">
        <f>AM50*WACC!J43</f>
        <v>9.1104301247612689</v>
      </c>
      <c r="AN51" s="1">
        <f>AN50*WACC!K43</f>
        <v>10.008418765653316</v>
      </c>
      <c r="AP51" s="1">
        <f>AP50*WACC!C43</f>
        <v>334.3795291201439</v>
      </c>
      <c r="AQ51" s="1">
        <f>AQ50*WACC!D43</f>
        <v>45.542125964607919</v>
      </c>
      <c r="AR51" s="1">
        <f>AR50*WACC!E43</f>
        <v>983.92655331846061</v>
      </c>
      <c r="AS51" s="1">
        <f>AS50*WACC!F43</f>
        <v>-370.65572361766186</v>
      </c>
      <c r="AT51" s="1">
        <f>AT50*WACC!G43</f>
        <v>1248.1685853669753</v>
      </c>
      <c r="AU51" s="1">
        <f>AU50*WACC!H43</f>
        <v>610.70322783766471</v>
      </c>
      <c r="AV51" s="1">
        <f>AV50*WACC!I43</f>
        <v>150.59415992459327</v>
      </c>
      <c r="AW51" s="1">
        <f>AW50*WACC!J43</f>
        <v>744.70506252589553</v>
      </c>
      <c r="AX51" s="1">
        <f>AX50*WACC!K43</f>
        <v>789.08381048318017</v>
      </c>
      <c r="AZ51" s="1">
        <f>AZ50*WACC!C43</f>
        <v>245.35757847706935</v>
      </c>
      <c r="BA51" s="1">
        <f>BA50*WACC!D43</f>
        <v>34.549074912580302</v>
      </c>
      <c r="BB51" s="1">
        <f>BB50*WACC!E43</f>
        <v>728.63756199871659</v>
      </c>
      <c r="BC51" s="1">
        <f>BC50*WACC!F43</f>
        <v>-263.42586189593692</v>
      </c>
      <c r="BD51" s="1">
        <f>BD50*WACC!G43</f>
        <v>1023.3063170113073</v>
      </c>
      <c r="BE51" s="1">
        <f>BE50*WACC!H43</f>
        <v>444.64052796489017</v>
      </c>
      <c r="BF51" s="1">
        <f>BF50*WACC!I43</f>
        <v>109.80021997983309</v>
      </c>
      <c r="BG51" s="1">
        <f>BG50*WACC!J43</f>
        <v>484.00495113414814</v>
      </c>
      <c r="BH51" s="1">
        <f>BH50*WACC!K43</f>
        <v>454.2339291827459</v>
      </c>
    </row>
    <row r="52" spans="1:60" ht="14.45" x14ac:dyDescent="0.35">
      <c r="A52" s="21" t="s">
        <v>95</v>
      </c>
      <c r="B52" s="20">
        <f>(B29+B30+B43-B34-B46)*WACC!C42/(1-(1-WACC!C43)*WACC!C42)</f>
        <v>1778.9924211782088</v>
      </c>
      <c r="C52" s="20">
        <f>(C29+C30+C43-C34-C46)*WACC!D42/(1-(1-WACC!D43)*WACC!D42)</f>
        <v>242.29682106608035</v>
      </c>
      <c r="D52" s="20">
        <f>(D29+D30+D43-D34-D46)*WACC!E42/(1-(1-WACC!E43)*WACC!E42)</f>
        <v>5234.7638802990741</v>
      </c>
      <c r="E52" s="20">
        <f>(E29+E30+E43-E34-E46)*WACC!F42/(1-(1-WACC!F43)*WACC!F42)</f>
        <v>-1971.9919006920588</v>
      </c>
      <c r="F52" s="20">
        <f>(F29+F30+F43-F34-F46)*WACC!G42/(1-(1-WACC!G43)*WACC!G42)</f>
        <v>6640.6052414851983</v>
      </c>
      <c r="G52" s="20">
        <f>(G29+G30+G43-G34-G46)*WACC!H42/(1-(1-WACC!H43)*WACC!H42)</f>
        <v>3249.111621070304</v>
      </c>
      <c r="H52" s="20">
        <f>(H29+H30+H43-H34-H46)*WACC!I42/(1-(1-WACC!I43)*WACC!I42)</f>
        <v>801.20296204882391</v>
      </c>
      <c r="I52" s="20">
        <f>(I29+I30+I43-I34-I46)*WACC!J42/(1-(1-WACC!J43)*WACC!J42)</f>
        <v>3962.0387818974459</v>
      </c>
      <c r="J52" s="20">
        <f>(J29+J30+J43-J34-J46)*WACC!K42/(1-(1-WACC!K43)*WACC!K42)</f>
        <v>4198.1461072625061</v>
      </c>
      <c r="K52" s="19"/>
      <c r="L52" s="20">
        <f>(L29+L30+L43-L34-L46)*WACC!C42/(1-(1-WACC!C43)*WACC!C42)</f>
        <v>304.09156322801516</v>
      </c>
      <c r="M52" s="20">
        <f>(M29+M30+M43-M34-M46)*WACC!D42/(1-(1-WACC!D43)*WACC!D42)</f>
        <v>41.416938153319229</v>
      </c>
      <c r="N52" s="20">
        <f>(N29+N30+N43-N34-N46)*WACC!E42/(1-(1-WACC!E43)*WACC!E42)</f>
        <v>894.80287410973278</v>
      </c>
      <c r="O52" s="20">
        <f>(O29+O30+O43-O34-O46)*WACC!F42/(1-(1-WACC!F43)*WACC!F42)</f>
        <v>-337.08187433270712</v>
      </c>
      <c r="P52" s="20">
        <f>(P29+P30+P43-P34-P46)*WACC!G42/(1-(1-WACC!G43)*WACC!G42)</f>
        <v>1135.1099670936114</v>
      </c>
      <c r="Q52" s="20">
        <f>(Q29+Q30+Q43-Q34-Q46)*WACC!H42/(1-(1-WACC!H43)*WACC!H42)</f>
        <v>555.38597027817536</v>
      </c>
      <c r="R52" s="20">
        <f>(R29+R30+R43-R34-R46)*WACC!I42/(1-(1-WACC!I43)*WACC!I42)</f>
        <v>136.95340030228132</v>
      </c>
      <c r="S52" s="20">
        <f>(S29+S30+S43-S34-S46)*WACC!J42/(1-(1-WACC!J43)*WACC!J42)</f>
        <v>677.24997162116608</v>
      </c>
      <c r="T52" s="20">
        <f>(T29+T30+T43-T34-T46)*WACC!K42/(1-(1-WACC!K43)*WACC!K42)</f>
        <v>717.60891008831163</v>
      </c>
      <c r="V52" s="20">
        <f>(V29+V30+V43-V34-V46)*WACC!C42/(1-(1-WACC!C43)*WACC!C42)</f>
        <v>906.0459456642327</v>
      </c>
      <c r="W52" s="20">
        <f>(W29+W30+W43-W34-W46)*WACC!D42/(1-(1-WACC!D43)*WACC!D42)</f>
        <v>123.40246634038837</v>
      </c>
      <c r="X52" s="20">
        <f>(X29+X30+X43-X34-X46)*WACC!E42/(1-(1-WACC!E43)*WACC!E42)</f>
        <v>2666.080267567047</v>
      </c>
      <c r="Y52" s="20">
        <f>(Y29+Y30+Y43-Y34-Y46)*WACC!F42/(1-(1-WACC!F43)*WACC!F42)</f>
        <v>-1004.341134472859</v>
      </c>
      <c r="Z52" s="20">
        <f>(Z29+Z30+Z43-Z34-Z46)*WACC!G42/(1-(1-WACC!G43)*WACC!G42)</f>
        <v>3382.0793074652452</v>
      </c>
      <c r="AA52" s="20">
        <f>(AA29+AA30+AA43-AA34-AA46)*WACC!H42/(1-(1-WACC!H43)*WACC!H42)</f>
        <v>1654.781873287362</v>
      </c>
      <c r="AB52" s="20">
        <f>(AB29+AB30+AB43-AB34-AB46)*WACC!I42/(1-(1-WACC!I43)*WACC!I42)</f>
        <v>408.05496795638527</v>
      </c>
      <c r="AC52" s="20">
        <f>(AC29+AC30+AC43-AC34-AC46)*WACC!J42/(1-(1-WACC!J43)*WACC!J42)</f>
        <v>2017.8777223374302</v>
      </c>
      <c r="AD52" s="20">
        <f>(AD29+AD30+AD43-AD34-AD46)*WACC!K42/(1-(1-WACC!K43)*WACC!K42)</f>
        <v>2138.1278607539621</v>
      </c>
      <c r="AF52" s="20">
        <f>(AF29+AF30+AF43-AF34-AF46)*WACC!C42/(1-(1-WACC!C43)*WACC!C42)</f>
        <v>8.1813364471218915</v>
      </c>
      <c r="AG52" s="20">
        <f>(AG29+AG30+AG43-AG34-AG46)*WACC!D42/(1-(1-WACC!D43)*WACC!D42)</f>
        <v>1.1142890715053069</v>
      </c>
      <c r="AH52" s="20">
        <f>(AH29+AH30+AH43-AH34-AH46)*WACC!E42/(1-(1-WACC!E43)*WACC!E42)</f>
        <v>24.073944338449603</v>
      </c>
      <c r="AI52" s="20">
        <f>(AI29+AI30+AI43-AI34-AI46)*WACC!F42/(1-(1-WACC!F43)*WACC!F42)</f>
        <v>-9.0689139641618226</v>
      </c>
      <c r="AJ52" s="20">
        <f>(AJ29+AJ30+AJ43-AJ34-AJ46)*WACC!G42/(1-(1-WACC!G43)*WACC!G42)</f>
        <v>30.53921143583608</v>
      </c>
      <c r="AK52" s="20">
        <f>(AK29+AK30+AK43-AK34-AK46)*WACC!H42/(1-(1-WACC!H43)*WACC!H42)</f>
        <v>14.942208302733865</v>
      </c>
      <c r="AL52" s="20">
        <f>(AL29+AL30+AL43-AL34-AL46)*WACC!I42/(1-(1-WACC!I43)*WACC!I42)</f>
        <v>3.684619966290152</v>
      </c>
      <c r="AM52" s="20">
        <f>(AM29+AM30+AM43-AM34-AM46)*WACC!J42/(1-(1-WACC!J43)*WACC!J42)</f>
        <v>18.220860249522506</v>
      </c>
      <c r="AN52" s="20">
        <f>(AN29+AN30+AN43-AN34-AN46)*WACC!K42/(1-(1-WACC!K43)*WACC!K42)</f>
        <v>20.01683753130666</v>
      </c>
      <c r="AO52" s="19"/>
      <c r="AP52" s="20">
        <f>(AP29+AP30+AP43-AP34-AP46)*WACC!C42/(1-(1-WACC!C43)*WACC!C42)</f>
        <v>668.75905824028462</v>
      </c>
      <c r="AQ52" s="20">
        <f>(AQ29+AQ30+AQ43-AQ34-AQ46)*WACC!D42/(1-(1-WACC!D43)*WACC!D42)</f>
        <v>91.084251929217658</v>
      </c>
      <c r="AR52" s="20">
        <f>(AR29+AR30+AR43-AR34-AR46)*WACC!E42/(1-(1-WACC!E43)*WACC!E42)</f>
        <v>1967.8531066369194</v>
      </c>
      <c r="AS52" s="20">
        <f>(AS29+AS30+AS43-AS34-AS46)*WACC!F42/(1-(1-WACC!F43)*WACC!F42)</f>
        <v>-741.31144723532464</v>
      </c>
      <c r="AT52" s="20">
        <f>(AT29+AT30+AT43-AT34-AT46)*WACC!G42/(1-(1-WACC!G43)*WACC!G42)</f>
        <v>2496.3371707339497</v>
      </c>
      <c r="AU52" s="20">
        <f>(AU29+AU30+AU43-AU34-AU46)*WACC!H42/(1-(1-WACC!H43)*WACC!H42)</f>
        <v>1221.4064556753297</v>
      </c>
      <c r="AV52" s="20">
        <f>(AV29+AV30+AV43-AV34-AV46)*WACC!I42/(1-(1-WACC!I43)*WACC!I42)</f>
        <v>301.18831984918683</v>
      </c>
      <c r="AW52" s="20">
        <f>(AW29+AW30+AW43-AW34-AW46)*WACC!J42/(1-(1-WACC!J43)*WACC!J42)</f>
        <v>1489.410125051792</v>
      </c>
      <c r="AX52" s="20">
        <f>(AX29+AX30+AX43-AX34-AX46)*WACC!K42/(1-(1-WACC!K43)*WACC!K42)</f>
        <v>1578.167620966361</v>
      </c>
      <c r="AY52" s="19"/>
      <c r="AZ52" s="20">
        <f>(AZ29+AZ30+AZ43-AZ34-AZ46)*WACC!C42/(1-(1-WACC!C43)*WACC!C42)</f>
        <v>490.71515695413746</v>
      </c>
      <c r="BA52" s="20">
        <f>(BA29+BA30+BA43-BA34-BA46)*WACC!D42/(1-(1-WACC!D43)*WACC!D42)</f>
        <v>69.098149825160007</v>
      </c>
      <c r="BB52" s="20">
        <f>(BB29+BB30+BB43-BB34-BB46)*WACC!E42/(1-(1-WACC!E43)*WACC!E42)</f>
        <v>1457.2751239974334</v>
      </c>
      <c r="BC52" s="20">
        <f>(BC29+BC30+BC43-BC34-BC46)*WACC!F42/(1-(1-WACC!F43)*WACC!F42)</f>
        <v>-526.85172379187429</v>
      </c>
      <c r="BD52" s="20">
        <f>(BD29+BD30+BD43-BD34-BD46)*WACC!G42/(1-(1-WACC!G43)*WACC!G42)</f>
        <v>2046.6126340226165</v>
      </c>
      <c r="BE52" s="20">
        <f>(BE29+BE30+BE43-BE34-BE46)*WACC!H42/(1-(1-WACC!H43)*WACC!H42)</f>
        <v>889.28105592977795</v>
      </c>
      <c r="BF52" s="20">
        <f>(BF29+BF30+BF43-BF34-BF46)*WACC!I42/(1-(1-WACC!I43)*WACC!I42)</f>
        <v>219.60043995966527</v>
      </c>
      <c r="BG52" s="20">
        <f>(BG29+BG30+BG43-BG34-BG46)*WACC!J42/(1-(1-WACC!J43)*WACC!J42)</f>
        <v>968.00990226830095</v>
      </c>
      <c r="BH52" s="20">
        <f>(BH29+BH30+BH43-BH34-BH46)*WACC!K42/(1-(1-WACC!K43)*WACC!K42)</f>
        <v>908.46785836548952</v>
      </c>
    </row>
    <row r="53" spans="1:60" ht="14.45" x14ac:dyDescent="0.35">
      <c r="A53" s="21" t="s">
        <v>96</v>
      </c>
      <c r="B53" s="1">
        <f t="shared" ref="B53:I53" si="137">B50-B51</f>
        <v>889.49621058910418</v>
      </c>
      <c r="C53" s="1">
        <f t="shared" si="137"/>
        <v>121.14841053304099</v>
      </c>
      <c r="D53" s="1">
        <f t="shared" si="137"/>
        <v>2617.381940149538</v>
      </c>
      <c r="E53" s="1">
        <f t="shared" si="137"/>
        <v>-985.9959503460268</v>
      </c>
      <c r="F53" s="1">
        <f t="shared" si="137"/>
        <v>3320.3026207425969</v>
      </c>
      <c r="G53" s="1">
        <f t="shared" si="137"/>
        <v>1624.5558105351563</v>
      </c>
      <c r="H53" s="1">
        <f t="shared" si="137"/>
        <v>400.6014810244115</v>
      </c>
      <c r="I53" s="1">
        <f t="shared" si="137"/>
        <v>1981.0193909487236</v>
      </c>
      <c r="J53" s="1">
        <f t="shared" ref="J53" si="138">J50-J51</f>
        <v>2099.0730536312499</v>
      </c>
      <c r="L53" s="1">
        <f t="shared" ref="L53:S53" si="139">L50-L51</f>
        <v>152.04578161400764</v>
      </c>
      <c r="M53" s="1">
        <f t="shared" si="139"/>
        <v>20.708469076659757</v>
      </c>
      <c r="N53" s="1">
        <f t="shared" si="139"/>
        <v>447.40143705486565</v>
      </c>
      <c r="O53" s="1">
        <f t="shared" si="139"/>
        <v>-168.5409371663533</v>
      </c>
      <c r="P53" s="1">
        <f t="shared" si="139"/>
        <v>567.55498354680549</v>
      </c>
      <c r="Q53" s="1">
        <f t="shared" si="139"/>
        <v>277.69298513908785</v>
      </c>
      <c r="R53" s="1">
        <f t="shared" si="139"/>
        <v>68.47670015113988</v>
      </c>
      <c r="S53" s="1">
        <f t="shared" si="139"/>
        <v>338.62498581058372</v>
      </c>
      <c r="T53" s="1">
        <f t="shared" ref="T53" si="140">T50-T51</f>
        <v>358.80445504415576</v>
      </c>
      <c r="V53" s="1">
        <f t="shared" ref="V53:AC53" si="141">V50-V51</f>
        <v>453.02297283211703</v>
      </c>
      <c r="W53" s="1">
        <f t="shared" si="141"/>
        <v>61.701233170193809</v>
      </c>
      <c r="X53" s="1">
        <f t="shared" si="141"/>
        <v>1333.0401337835233</v>
      </c>
      <c r="Y53" s="1">
        <f t="shared" si="141"/>
        <v>-502.17056723642906</v>
      </c>
      <c r="Z53" s="1">
        <f t="shared" si="141"/>
        <v>1691.0396537326192</v>
      </c>
      <c r="AA53" s="1">
        <f t="shared" si="141"/>
        <v>827.39093664368181</v>
      </c>
      <c r="AB53" s="1">
        <f t="shared" si="141"/>
        <v>204.02748397818823</v>
      </c>
      <c r="AC53" s="1">
        <f t="shared" si="141"/>
        <v>1008.9388611687154</v>
      </c>
      <c r="AD53" s="1">
        <f t="shared" ref="AD53" si="142">AD50-AD51</f>
        <v>1069.0639303769797</v>
      </c>
      <c r="AF53" s="1">
        <f t="shared" ref="AF53:AM53" si="143">AF50-AF51</f>
        <v>4.0906682235609386</v>
      </c>
      <c r="AG53" s="1">
        <f t="shared" si="143"/>
        <v>0.55714453575265799</v>
      </c>
      <c r="AH53" s="1">
        <f t="shared" si="143"/>
        <v>12.036972169224782</v>
      </c>
      <c r="AI53" s="1">
        <f t="shared" si="143"/>
        <v>-4.5344569820809069</v>
      </c>
      <c r="AJ53" s="1">
        <f t="shared" si="143"/>
        <v>15.269605717918035</v>
      </c>
      <c r="AK53" s="1">
        <f t="shared" si="143"/>
        <v>7.4711041513669683</v>
      </c>
      <c r="AL53" s="1">
        <f t="shared" si="143"/>
        <v>1.8423099831450667</v>
      </c>
      <c r="AM53" s="1">
        <f t="shared" si="143"/>
        <v>9.1104301247612689</v>
      </c>
      <c r="AN53" s="1">
        <f t="shared" ref="AN53" si="144">AN50-AN51</f>
        <v>10.008418765653316</v>
      </c>
      <c r="AP53" s="1">
        <f t="shared" ref="AP53:AW53" si="145">AP50-AP51</f>
        <v>334.3795291201439</v>
      </c>
      <c r="AQ53" s="1">
        <f t="shared" si="145"/>
        <v>45.542125964607919</v>
      </c>
      <c r="AR53" s="1">
        <f t="shared" si="145"/>
        <v>983.92655331846061</v>
      </c>
      <c r="AS53" s="1">
        <f t="shared" si="145"/>
        <v>-370.65572361766186</v>
      </c>
      <c r="AT53" s="1">
        <f t="shared" si="145"/>
        <v>1248.1685853669753</v>
      </c>
      <c r="AU53" s="1">
        <f t="shared" si="145"/>
        <v>610.70322783766471</v>
      </c>
      <c r="AV53" s="1">
        <f t="shared" si="145"/>
        <v>150.59415992459327</v>
      </c>
      <c r="AW53" s="1">
        <f t="shared" si="145"/>
        <v>744.70506252589553</v>
      </c>
      <c r="AX53" s="1">
        <f t="shared" ref="AX53" si="146">AX50-AX51</f>
        <v>789.08381048318017</v>
      </c>
      <c r="AZ53" s="1">
        <f t="shared" ref="AZ53:BG53" si="147">AZ50-AZ51</f>
        <v>245.35757847706935</v>
      </c>
      <c r="BA53" s="1">
        <f t="shared" si="147"/>
        <v>34.549074912580302</v>
      </c>
      <c r="BB53" s="1">
        <f t="shared" si="147"/>
        <v>728.63756199871659</v>
      </c>
      <c r="BC53" s="1">
        <f t="shared" si="147"/>
        <v>-263.42586189593692</v>
      </c>
      <c r="BD53" s="1">
        <f t="shared" si="147"/>
        <v>1023.3063170113073</v>
      </c>
      <c r="BE53" s="1">
        <f t="shared" si="147"/>
        <v>444.64052796489017</v>
      </c>
      <c r="BF53" s="1">
        <f t="shared" si="147"/>
        <v>109.80021997983309</v>
      </c>
      <c r="BG53" s="1">
        <f t="shared" si="147"/>
        <v>484.00495113414814</v>
      </c>
      <c r="BH53" s="1">
        <f t="shared" ref="BH53" si="148">BH50-BH51</f>
        <v>454.2339291827459</v>
      </c>
    </row>
    <row r="54" spans="1:60" ht="14.45" x14ac:dyDescent="0.3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ht="14.45" x14ac:dyDescent="0.35">
      <c r="A55" s="22" t="s">
        <v>97</v>
      </c>
      <c r="B55" s="15">
        <f t="shared" ref="B55:I55" si="149">B33-B34+B53</f>
        <v>56985.705649072959</v>
      </c>
      <c r="C55" s="15">
        <f>C33-C34+C53</f>
        <v>55166.796760325706</v>
      </c>
      <c r="D55" s="15">
        <f t="shared" si="149"/>
        <v>77693.052741221196</v>
      </c>
      <c r="E55" s="15">
        <f t="shared" si="149"/>
        <v>62580.307608878597</v>
      </c>
      <c r="F55" s="15">
        <f t="shared" si="149"/>
        <v>94056.901315380106</v>
      </c>
      <c r="G55" s="15">
        <f t="shared" si="149"/>
        <v>85244.877867000032</v>
      </c>
      <c r="H55" s="15">
        <f t="shared" si="149"/>
        <v>80138.106841247049</v>
      </c>
      <c r="I55" s="15">
        <f t="shared" si="149"/>
        <v>87554.208638997705</v>
      </c>
      <c r="J55" s="15">
        <f t="shared" ref="J55" si="150">J33-J34+J53</f>
        <v>90844.338387797863</v>
      </c>
      <c r="L55" s="15">
        <f t="shared" ref="L55:S55" si="151">L33-L34+L53</f>
        <v>9740.835377478099</v>
      </c>
      <c r="M55" s="15">
        <f t="shared" si="151"/>
        <v>9429.9207042260532</v>
      </c>
      <c r="N55" s="15">
        <f t="shared" si="151"/>
        <v>13280.439859539936</v>
      </c>
      <c r="O55" s="15">
        <f t="shared" si="151"/>
        <v>10697.147071301428</v>
      </c>
      <c r="P55" s="15">
        <f t="shared" si="151"/>
        <v>16077.589658551944</v>
      </c>
      <c r="Q55" s="15">
        <f t="shared" si="151"/>
        <v>14571.308938229871</v>
      </c>
      <c r="R55" s="15">
        <f t="shared" si="151"/>
        <v>13698.384486286297</v>
      </c>
      <c r="S55" s="15">
        <f t="shared" si="151"/>
        <v>14966.053736525435</v>
      </c>
      <c r="T55" s="15">
        <f t="shared" ref="T55" si="152">T33-T34+T53</f>
        <v>15528.451128793709</v>
      </c>
      <c r="V55" s="15">
        <f t="shared" ref="V55:AC55" si="153">V33-V34+V53</f>
        <v>29022.983431240707</v>
      </c>
      <c r="W55" s="15">
        <f t="shared" si="153"/>
        <v>28096.607914086653</v>
      </c>
      <c r="X55" s="15">
        <f t="shared" si="153"/>
        <v>39569.294733611052</v>
      </c>
      <c r="Y55" s="15">
        <f t="shared" si="153"/>
        <v>31872.330265405362</v>
      </c>
      <c r="Z55" s="15">
        <f t="shared" si="153"/>
        <v>47903.449775295114</v>
      </c>
      <c r="AA55" s="15">
        <f t="shared" si="153"/>
        <v>43415.460943271239</v>
      </c>
      <c r="AB55" s="15">
        <f t="shared" si="153"/>
        <v>40814.567803853213</v>
      </c>
      <c r="AC55" s="15">
        <f t="shared" si="153"/>
        <v>44591.609733034165</v>
      </c>
      <c r="AD55" s="15">
        <f t="shared" ref="AD55" si="154">AD33-AD34+AD53</f>
        <v>46267.282256492908</v>
      </c>
      <c r="AF55" s="15">
        <f t="shared" ref="AF55:AM55" si="155">AF33-AF34+AF53</f>
        <v>262.06926181447511</v>
      </c>
      <c r="AG55" s="15">
        <f t="shared" si="155"/>
        <v>253.70435513564482</v>
      </c>
      <c r="AH55" s="15">
        <f t="shared" si="155"/>
        <v>357.2994446254811</v>
      </c>
      <c r="AI55" s="15">
        <f t="shared" si="155"/>
        <v>287.79805097400572</v>
      </c>
      <c r="AJ55" s="15">
        <f t="shared" si="155"/>
        <v>432.55448740204525</v>
      </c>
      <c r="AK55" s="15">
        <f t="shared" si="155"/>
        <v>392.02922841112888</v>
      </c>
      <c r="AL55" s="15">
        <f t="shared" si="155"/>
        <v>368.54390524576763</v>
      </c>
      <c r="AM55" s="15">
        <f t="shared" si="155"/>
        <v>402.64951649582554</v>
      </c>
      <c r="AN55" s="15">
        <f t="shared" ref="AN55" si="156">AN33-AN34+AN53</f>
        <v>390.99289469272225</v>
      </c>
      <c r="AP55" s="15">
        <f t="shared" ref="AP55:AW55" si="157">AP33-AP34+AP53</f>
        <v>21422.073747673712</v>
      </c>
      <c r="AQ55" s="15">
        <f t="shared" si="157"/>
        <v>20738.309285845426</v>
      </c>
      <c r="AR55" s="15">
        <f t="shared" si="157"/>
        <v>29206.38231197228</v>
      </c>
      <c r="AS55" s="15">
        <f t="shared" si="157"/>
        <v>23525.197231128997</v>
      </c>
      <c r="AT55" s="15">
        <f t="shared" si="157"/>
        <v>35357.882358494928</v>
      </c>
      <c r="AU55" s="15">
        <f t="shared" si="157"/>
        <v>32045.265378020642</v>
      </c>
      <c r="AV55" s="15">
        <f t="shared" si="157"/>
        <v>30125.527361616121</v>
      </c>
      <c r="AW55" s="15">
        <f t="shared" si="157"/>
        <v>32913.389296853107</v>
      </c>
      <c r="AX55" s="15">
        <f t="shared" ref="AX55" si="158">AX33-AX34+AX53</f>
        <v>34150.21529234483</v>
      </c>
      <c r="AZ55" s="15">
        <f t="shared" ref="AZ55:BG55" si="159">AZ33-AZ34+AZ53</f>
        <v>24997.375840081553</v>
      </c>
      <c r="BA55" s="15">
        <f t="shared" si="159"/>
        <v>25592.396347356378</v>
      </c>
      <c r="BB55" s="15">
        <f t="shared" si="159"/>
        <v>33145.345914209334</v>
      </c>
      <c r="BC55" s="15">
        <f t="shared" si="159"/>
        <v>31610.634135978209</v>
      </c>
      <c r="BD55" s="15">
        <f t="shared" si="159"/>
        <v>44274.811634935577</v>
      </c>
      <c r="BE55" s="15">
        <f t="shared" si="159"/>
        <v>43568.453124310399</v>
      </c>
      <c r="BF55" s="15">
        <f t="shared" si="159"/>
        <v>46875.896621095744</v>
      </c>
      <c r="BG55" s="15">
        <f t="shared" si="159"/>
        <v>50804.030640128534</v>
      </c>
      <c r="BH55" s="15">
        <f t="shared" ref="BH55" si="160">BH33-BH34+BH53</f>
        <v>53463.928305945425</v>
      </c>
    </row>
    <row r="56" spans="1:60" ht="14.45" x14ac:dyDescent="0.35">
      <c r="B56" s="14"/>
      <c r="C56" s="14"/>
      <c r="D56" s="14"/>
      <c r="E56" s="14"/>
      <c r="F56" s="14"/>
      <c r="G56" s="14"/>
      <c r="H56" s="14"/>
      <c r="I56" s="14"/>
      <c r="J56" s="14"/>
    </row>
    <row r="57" spans="1:60" ht="14.45" x14ac:dyDescent="0.35">
      <c r="A57" s="45"/>
    </row>
    <row r="59" spans="1:60" ht="14.45" x14ac:dyDescent="0.35">
      <c r="A59" s="10"/>
    </row>
    <row r="60" spans="1:60" ht="14.45" x14ac:dyDescent="0.35">
      <c r="A60" s="10"/>
    </row>
    <row r="61" spans="1:60" ht="14.45" x14ac:dyDescent="0.35">
      <c r="A61" s="10"/>
    </row>
    <row r="62" spans="1:60" x14ac:dyDescent="0.25">
      <c r="A62" s="10"/>
    </row>
    <row r="63" spans="1:60" x14ac:dyDescent="0.25">
      <c r="A63" s="10"/>
    </row>
    <row r="64" spans="1:6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4" workbookViewId="0">
      <pane xSplit="1" topLeftCell="AT1" activePane="topRight" state="frozen"/>
      <selection pane="topRight" activeCell="AN27" sqref="AN27:AN30"/>
    </sheetView>
  </sheetViews>
  <sheetFormatPr defaultColWidth="9.140625" defaultRowHeight="15" x14ac:dyDescent="0.25"/>
  <cols>
    <col min="1" max="1" width="61" style="43" customWidth="1"/>
    <col min="2" max="9" width="11.7109375" style="43" customWidth="1"/>
    <col min="10" max="10" width="11.7109375" style="47" customWidth="1"/>
    <col min="11" max="11" width="9.140625" style="43"/>
    <col min="12" max="19" width="11.7109375" style="43" customWidth="1"/>
    <col min="20" max="20" width="11.7109375" style="47" customWidth="1"/>
    <col min="21" max="21" width="9.140625" style="43"/>
    <col min="22" max="29" width="11.7109375" style="43" customWidth="1"/>
    <col min="30" max="30" width="11.7109375" style="47" customWidth="1"/>
    <col min="31" max="31" width="9.140625" style="43"/>
    <col min="32" max="39" width="11.7109375" style="43" customWidth="1"/>
    <col min="40" max="40" width="11.7109375" style="47" customWidth="1"/>
    <col min="41" max="49" width="9.140625" style="43"/>
    <col min="50" max="50" width="9.140625" style="47"/>
    <col min="51" max="59" width="9.140625" style="43"/>
    <col min="60" max="60" width="9.140625" style="47"/>
    <col min="6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B17+L17+V17+AF17+AP17+AZ17</f>
        <v>2497680.9018860045</v>
      </c>
      <c r="C3" s="1">
        <f t="shared" si="0"/>
        <v>2574172.2582963649</v>
      </c>
      <c r="D3" s="1">
        <f t="shared" si="0"/>
        <v>2597655.3215982122</v>
      </c>
      <c r="E3" s="1">
        <f t="shared" si="0"/>
        <v>2655385.0031922744</v>
      </c>
      <c r="F3" s="1">
        <f t="shared" si="0"/>
        <v>2706169.3553336705</v>
      </c>
      <c r="G3" s="1">
        <f t="shared" si="0"/>
        <v>2723122.6196551505</v>
      </c>
      <c r="H3" s="1">
        <f t="shared" si="0"/>
        <v>2909040.1003326168</v>
      </c>
      <c r="I3" s="1">
        <f t="shared" si="0"/>
        <v>3092390.2859548749</v>
      </c>
      <c r="J3" s="1">
        <f t="shared" si="0"/>
        <v>3295077.3113207114</v>
      </c>
    </row>
    <row r="4" spans="1:60" x14ac:dyDescent="0.25">
      <c r="A4" s="21" t="s">
        <v>119</v>
      </c>
      <c r="B4" s="16">
        <f>B17/B$3</f>
        <v>0.20944840336322906</v>
      </c>
      <c r="C4" s="16">
        <f t="shared" ref="C4:I4" si="1">C17/C$3</f>
        <v>0.20420308201590801</v>
      </c>
      <c r="D4" s="16">
        <f t="shared" si="1"/>
        <v>0.2016254081696176</v>
      </c>
      <c r="E4" s="16">
        <f t="shared" si="1"/>
        <v>0.19852604755334941</v>
      </c>
      <c r="F4" s="16">
        <f t="shared" si="1"/>
        <v>0.19269285142088433</v>
      </c>
      <c r="G4" s="16">
        <f t="shared" si="1"/>
        <v>0.19058833538222919</v>
      </c>
      <c r="H4" s="16">
        <f t="shared" si="1"/>
        <v>0.18251716654195058</v>
      </c>
      <c r="I4" s="16">
        <f t="shared" si="1"/>
        <v>0.17349950170780698</v>
      </c>
      <c r="J4" s="16">
        <f t="shared" ref="J4" si="2">J17/J$3</f>
        <v>0.16690168686481027</v>
      </c>
    </row>
    <row r="5" spans="1:60" x14ac:dyDescent="0.25">
      <c r="A5" s="42" t="s">
        <v>120</v>
      </c>
      <c r="B5" s="16">
        <f t="shared" ref="B5:J5" si="3">L17/B3</f>
        <v>3.6724728096748475E-2</v>
      </c>
      <c r="C5" s="16">
        <f t="shared" si="3"/>
        <v>3.7072470188512383E-2</v>
      </c>
      <c r="D5" s="16">
        <f t="shared" si="3"/>
        <v>3.7972440149465166E-2</v>
      </c>
      <c r="E5" s="16">
        <f t="shared" si="3"/>
        <v>3.8893658561719772E-2</v>
      </c>
      <c r="F5" s="16">
        <f t="shared" si="3"/>
        <v>4.0198936204901663E-2</v>
      </c>
      <c r="G5" s="16">
        <f t="shared" si="3"/>
        <v>4.3703819224373622E-2</v>
      </c>
      <c r="H5" s="16">
        <f t="shared" si="3"/>
        <v>4.4360411720710119E-2</v>
      </c>
      <c r="I5" s="16">
        <f t="shared" si="3"/>
        <v>4.3831880358414101E-2</v>
      </c>
      <c r="J5" s="16">
        <f t="shared" si="3"/>
        <v>4.3524409970888238E-2</v>
      </c>
    </row>
    <row r="6" spans="1:60" x14ac:dyDescent="0.25">
      <c r="A6" s="21" t="s">
        <v>121</v>
      </c>
      <c r="B6" s="16">
        <f t="shared" ref="B6:J6" si="4">V17/B3</f>
        <v>0.32780845231107442</v>
      </c>
      <c r="C6" s="16">
        <f t="shared" si="4"/>
        <v>0.31572634391656956</v>
      </c>
      <c r="D6" s="16">
        <f t="shared" si="4"/>
        <v>0.31189411908503789</v>
      </c>
      <c r="E6" s="16">
        <f t="shared" si="4"/>
        <v>0.30993081101225667</v>
      </c>
      <c r="F6" s="16">
        <f t="shared" si="4"/>
        <v>0.29604033301263871</v>
      </c>
      <c r="G6" s="16">
        <f t="shared" si="4"/>
        <v>0.27856158907443201</v>
      </c>
      <c r="H6" s="16">
        <f t="shared" si="4"/>
        <v>0.2661096250852637</v>
      </c>
      <c r="I6" s="16">
        <f t="shared" si="4"/>
        <v>0.25185952192077032</v>
      </c>
      <c r="J6" s="16">
        <f t="shared" si="4"/>
        <v>0.24976556577284464</v>
      </c>
    </row>
    <row r="7" spans="1:60" x14ac:dyDescent="0.25">
      <c r="A7" s="42" t="s">
        <v>122</v>
      </c>
      <c r="B7" s="16">
        <f t="shared" ref="B7:J7" si="5">AF17/B3</f>
        <v>6.3510274938732673E-3</v>
      </c>
      <c r="C7" s="16">
        <f t="shared" si="5"/>
        <v>6.4111646194566453E-3</v>
      </c>
      <c r="D7" s="16">
        <f t="shared" si="5"/>
        <v>6.566801822558966E-3</v>
      </c>
      <c r="E7" s="16">
        <f t="shared" si="5"/>
        <v>6.7261136477868655E-3</v>
      </c>
      <c r="F7" s="16">
        <f t="shared" si="5"/>
        <v>6.9518431392931682E-3</v>
      </c>
      <c r="G7" s="16">
        <f t="shared" si="5"/>
        <v>7.5069469679701142E-3</v>
      </c>
      <c r="H7" s="16">
        <f t="shared" si="5"/>
        <v>7.606863212761562E-3</v>
      </c>
      <c r="I7" s="16">
        <f t="shared" si="5"/>
        <v>7.4089184094928194E-3</v>
      </c>
      <c r="J7" s="16">
        <f t="shared" si="5"/>
        <v>6.9531805036054505E-3</v>
      </c>
    </row>
    <row r="8" spans="1:60" x14ac:dyDescent="0.25">
      <c r="A8" s="21" t="s">
        <v>2</v>
      </c>
      <c r="B8" s="16">
        <f t="shared" ref="B8:J8" si="6">AP17/B3</f>
        <v>0.29655311725624656</v>
      </c>
      <c r="C8" s="16">
        <f t="shared" si="6"/>
        <v>0.2999688150896051</v>
      </c>
      <c r="D8" s="16">
        <f t="shared" si="6"/>
        <v>0.3089848867713062</v>
      </c>
      <c r="E8" s="16">
        <f t="shared" si="6"/>
        <v>0.31748545960897573</v>
      </c>
      <c r="F8" s="16">
        <f t="shared" si="6"/>
        <v>0.32649486435219865</v>
      </c>
      <c r="G8" s="16">
        <f t="shared" si="6"/>
        <v>0.35271740982260119</v>
      </c>
      <c r="H8" s="16">
        <f t="shared" si="6"/>
        <v>0.36712752172343194</v>
      </c>
      <c r="I8" s="16">
        <f t="shared" si="6"/>
        <v>0.38607694152931121</v>
      </c>
      <c r="J8" s="16">
        <f t="shared" si="6"/>
        <v>0.39276409875325141</v>
      </c>
    </row>
    <row r="9" spans="1:60" x14ac:dyDescent="0.25">
      <c r="A9" s="21" t="s">
        <v>21</v>
      </c>
      <c r="B9" s="16">
        <f t="shared" ref="B9:J9" si="7">AZ17/B3</f>
        <v>0.12311427147882816</v>
      </c>
      <c r="C9" s="16">
        <f t="shared" si="7"/>
        <v>0.13661812416994845</v>
      </c>
      <c r="D9" s="16">
        <f t="shared" si="7"/>
        <v>0.13295634400201423</v>
      </c>
      <c r="E9" s="16">
        <f t="shared" si="7"/>
        <v>0.12843790961591151</v>
      </c>
      <c r="F9" s="16">
        <f t="shared" si="7"/>
        <v>0.13762117187008358</v>
      </c>
      <c r="G9" s="16">
        <f t="shared" si="7"/>
        <v>0.12692189952839394</v>
      </c>
      <c r="H9" s="16">
        <f t="shared" si="7"/>
        <v>0.13227841171588206</v>
      </c>
      <c r="I9" s="16">
        <f t="shared" si="7"/>
        <v>0.1373232360742046</v>
      </c>
      <c r="J9" s="16">
        <f t="shared" si="7"/>
        <v>0.14009105813459991</v>
      </c>
    </row>
    <row r="10" spans="1:60" x14ac:dyDescent="0.25">
      <c r="A10" s="21" t="s">
        <v>90</v>
      </c>
      <c r="B10" s="16">
        <f>SUM(B4:B9)</f>
        <v>1</v>
      </c>
      <c r="C10" s="16">
        <f t="shared" ref="C10:I10" si="8">SUM(C4:C9)</f>
        <v>1.0000000000000002</v>
      </c>
      <c r="D10" s="16">
        <f t="shared" si="8"/>
        <v>1</v>
      </c>
      <c r="E10" s="16">
        <f t="shared" si="8"/>
        <v>0.99999999999999989</v>
      </c>
      <c r="F10" s="16">
        <f t="shared" si="8"/>
        <v>1.0000000000000002</v>
      </c>
      <c r="G10" s="16">
        <f t="shared" si="8"/>
        <v>1</v>
      </c>
      <c r="H10" s="16">
        <f t="shared" si="8"/>
        <v>0.99999999999999989</v>
      </c>
      <c r="I10" s="16">
        <f t="shared" si="8"/>
        <v>1</v>
      </c>
      <c r="J10" s="16">
        <f t="shared" ref="J10" si="9">SUM(J4:J9)</f>
        <v>0.99999999999999989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data'!B143</f>
        <v>112506.535</v>
      </c>
      <c r="C12" s="1">
        <f>'DNSP stacked data'!C143</f>
        <v>108991.583</v>
      </c>
      <c r="D12" s="1">
        <f>'DNSP stacked data'!D143</f>
        <v>126897.56800000001</v>
      </c>
      <c r="E12" s="1">
        <f>'DNSP stacked data'!E143</f>
        <v>145514.894</v>
      </c>
      <c r="F12" s="1">
        <f>'DNSP stacked data'!F143</f>
        <v>147956.514</v>
      </c>
      <c r="G12" s="1">
        <f>'DNSP stacked data'!G143</f>
        <v>191519.79499999998</v>
      </c>
      <c r="H12" s="1">
        <f>'DNSP stacked data'!H143</f>
        <v>203371.86000000002</v>
      </c>
      <c r="I12" s="1">
        <f>'DNSP stacked data'!I143</f>
        <v>222412.64300000001</v>
      </c>
      <c r="J12" s="1">
        <f>'DNSP stacked data'!J143</f>
        <v>233849.701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2014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</row>
    <row r="17" spans="1:60" x14ac:dyDescent="0.25">
      <c r="A17" s="21" t="s">
        <v>68</v>
      </c>
      <c r="B17" s="1">
        <f>'DNSP stacked data'!B135</f>
        <v>523135.27701085364</v>
      </c>
      <c r="C17" s="1">
        <f>'DNSP stacked data'!C135</f>
        <v>525653.90878396772</v>
      </c>
      <c r="D17" s="1">
        <f>'DNSP stacked data'!D135</f>
        <v>523753.31450121879</v>
      </c>
      <c r="E17" s="1">
        <f>'DNSP stacked data'!E135</f>
        <v>527163.0894162003</v>
      </c>
      <c r="F17" s="1">
        <f>'DNSP stacked data'!F135</f>
        <v>521459.48950706125</v>
      </c>
      <c r="G17" s="1">
        <f>'DNSP stacked data'!G135</f>
        <v>518995.40712177032</v>
      </c>
      <c r="H17" s="1">
        <f>'DNSP stacked data'!H135</f>
        <v>530949.75646962086</v>
      </c>
      <c r="I17" s="1">
        <f>'DNSP stacked data'!I135</f>
        <v>536528.17369923356</v>
      </c>
      <c r="J17" s="1">
        <f>'DNSP stacked data'!J135</f>
        <v>549953.96160939033</v>
      </c>
      <c r="K17" s="46"/>
      <c r="L17" s="1">
        <f>'DNSP stacked data'!L135</f>
        <v>91726.651994205022</v>
      </c>
      <c r="M17" s="1">
        <f>'DNSP stacked data'!M135</f>
        <v>95430.924305787586</v>
      </c>
      <c r="N17" s="1">
        <f>'DNSP stacked data'!N135</f>
        <v>98639.311228327802</v>
      </c>
      <c r="O17" s="1">
        <f>'DNSP stacked data'!O135</f>
        <v>103277.63766407149</v>
      </c>
      <c r="P17" s="1">
        <f>'DNSP stacked data'!P135</f>
        <v>108785.12927471807</v>
      </c>
      <c r="Q17" s="1">
        <f>'DNSP stacked data'!Q135</f>
        <v>119010.85869521143</v>
      </c>
      <c r="R17" s="1">
        <f>'DNSP stacked data'!R135</f>
        <v>129046.21656281076</v>
      </c>
      <c r="S17" s="1">
        <f>'DNSP stacked data'!S135</f>
        <v>135545.28103549604</v>
      </c>
      <c r="T17" s="1">
        <f>'DNSP stacked data'!T135</f>
        <v>143416.29578369478</v>
      </c>
      <c r="V17" s="1">
        <f>'DNSP stacked data'!V135</f>
        <v>818760.91081417957</v>
      </c>
      <c r="W17" s="1">
        <f>'DNSP stacked data'!W135</f>
        <v>812733.9957233707</v>
      </c>
      <c r="X17" s="1">
        <f>'DNSP stacked data'!X135</f>
        <v>810193.41821643524</v>
      </c>
      <c r="Y17" s="1">
        <f>'DNSP stacked data'!Y135</f>
        <v>822985.62758916535</v>
      </c>
      <c r="Z17" s="1">
        <f>'DNSP stacked data'!Z135</f>
        <v>801135.27714157768</v>
      </c>
      <c r="AA17" s="1">
        <f>'DNSP stacked data'!AA135</f>
        <v>758557.3641756688</v>
      </c>
      <c r="AB17" s="1">
        <f>'DNSP stacked data'!AB135</f>
        <v>774123.57045751053</v>
      </c>
      <c r="AC17" s="1">
        <f>'DNSP stacked data'!AC135</f>
        <v>778847.9390130291</v>
      </c>
      <c r="AD17" s="1">
        <f>'DNSP stacked data'!AD135</f>
        <v>822996.84892728121</v>
      </c>
      <c r="AF17" s="1">
        <f>'DNSP stacked data'!AG135</f>
        <v>15862.840078800193</v>
      </c>
      <c r="AG17" s="1">
        <f>'DNSP stacked data'!AH135</f>
        <v>16503.442106776467</v>
      </c>
      <c r="AH17" s="1">
        <f>'DNSP stacked data'!AI135</f>
        <v>17058.287700251138</v>
      </c>
      <c r="AI17" s="1">
        <f>'DNSP stacked data'!AJ135</f>
        <v>17860.421310100126</v>
      </c>
      <c r="AJ17" s="1">
        <f>'DNSP stacked data'!AK135</f>
        <v>18812.864866641794</v>
      </c>
      <c r="AK17" s="1">
        <f>'DNSP stacked data'!AL135</f>
        <v>20442.337093031067</v>
      </c>
      <c r="AL17" s="1">
        <f>'DNSP stacked data'!AM135</f>
        <v>22128.670123668388</v>
      </c>
      <c r="AM17" s="1">
        <f>'DNSP stacked data'!AN135</f>
        <v>22911.267318947837</v>
      </c>
      <c r="AN17" s="1">
        <f>'DNSP stacked data'!AO135</f>
        <v>22911.267318947837</v>
      </c>
      <c r="AO17" s="46"/>
      <c r="AP17" s="1">
        <f>'DNSP stacked data'!AR135</f>
        <v>740695.05736568791</v>
      </c>
      <c r="AQ17" s="1">
        <f>'DNSP stacked data'!AS135</f>
        <v>772171.4021576934</v>
      </c>
      <c r="AR17" s="1">
        <f>'DNSP stacked data'!AT135</f>
        <v>802636.23541490454</v>
      </c>
      <c r="AS17" s="1">
        <f>'DNSP stacked data'!AU135</f>
        <v>843046.12817728077</v>
      </c>
      <c r="AT17" s="1">
        <f>'DNSP stacked data'!AV135</f>
        <v>883550.39658374363</v>
      </c>
      <c r="AU17" s="1">
        <f>'DNSP stacked data'!AW135</f>
        <v>960492.75703410106</v>
      </c>
      <c r="AV17" s="1">
        <f>'DNSP stacked data'!AX135</f>
        <v>1067988.6826291974</v>
      </c>
      <c r="AW17" s="1">
        <f>'DNSP stacked data'!AY135</f>
        <v>1193900.5836164101</v>
      </c>
      <c r="AX17" s="1">
        <f>'DNSP stacked data'!AZ135</f>
        <v>1294188.0705031659</v>
      </c>
      <c r="AY17" s="46"/>
      <c r="AZ17" s="1">
        <f>'DNSP stacked data'!BC135</f>
        <v>307500.16462227789</v>
      </c>
      <c r="BA17" s="1">
        <f>'DNSP stacked data'!BD135</f>
        <v>351678.58521876938</v>
      </c>
      <c r="BB17" s="1">
        <f>'DNSP stacked data'!BE135</f>
        <v>345374.75453707483</v>
      </c>
      <c r="BC17" s="1">
        <f>'DNSP stacked data'!BF135</f>
        <v>341052.09903545625</v>
      </c>
      <c r="BD17" s="1">
        <f>'DNSP stacked data'!BG135</f>
        <v>372426.19795992831</v>
      </c>
      <c r="BE17" s="1">
        <f>'DNSP stacked data'!BH135</f>
        <v>345623.89553536795</v>
      </c>
      <c r="BF17" s="1">
        <f>'DNSP stacked data'!BI135</f>
        <v>384803.20408980874</v>
      </c>
      <c r="BG17" s="1">
        <f>'DNSP stacked data'!BJ135</f>
        <v>424657.04127175838</v>
      </c>
      <c r="BH17" s="1">
        <f>'DNSP stacked data'!BK135</f>
        <v>461610.86717823095</v>
      </c>
    </row>
    <row r="18" spans="1:60" x14ac:dyDescent="0.25">
      <c r="A18" s="21" t="s">
        <v>69</v>
      </c>
      <c r="B18" s="1">
        <f>'DNSP stacked data'!B136</f>
        <v>15586.820114146336</v>
      </c>
      <c r="C18" s="1">
        <f>'DNSP stacked data'!C136</f>
        <v>12830.325530147484</v>
      </c>
      <c r="D18" s="1">
        <f>'DNSP stacked data'!D136</f>
        <v>22205.110880690234</v>
      </c>
      <c r="E18" s="1">
        <f>'DNSP stacked data'!E136</f>
        <v>13020.928308580147</v>
      </c>
      <c r="F18" s="1">
        <f>'DNSP stacked data'!F136</f>
        <v>15070.179246754071</v>
      </c>
      <c r="G18" s="1">
        <f>'DNSP stacked data'!G136</f>
        <v>17282.547057154956</v>
      </c>
      <c r="H18" s="1">
        <f>'DNSP stacked data'!H136</f>
        <v>8389.0061522200085</v>
      </c>
      <c r="I18" s="1">
        <f>'DNSP stacked data'!I136</f>
        <v>13405.710800560257</v>
      </c>
      <c r="J18" s="1">
        <f>'DNSP stacked data'!J136</f>
        <v>16022.049693839919</v>
      </c>
      <c r="K18" s="46"/>
      <c r="L18" s="1">
        <f>'DNSP stacked data'!L136</f>
        <v>2736.1716993290788</v>
      </c>
      <c r="M18" s="1">
        <f>'DNSP stacked data'!M136</f>
        <v>2324.6414866188402</v>
      </c>
      <c r="N18" s="1">
        <f>'DNSP stacked data'!N136</f>
        <v>4183.8767915786148</v>
      </c>
      <c r="O18" s="1">
        <f>'DNSP stacked data'!O136</f>
        <v>2550.9576503025669</v>
      </c>
      <c r="P18" s="1">
        <f>'DNSP stacked data'!P136</f>
        <v>3143.8902360393531</v>
      </c>
      <c r="Q18" s="1">
        <f>'DNSP stacked data'!Q136</f>
        <v>3963.0615945505424</v>
      </c>
      <c r="R18" s="1">
        <f>'DNSP stacked data'!R136</f>
        <v>2038.9302216924109</v>
      </c>
      <c r="S18" s="1">
        <f>'DNSP stacked data'!S136</f>
        <v>3391.8045162211929</v>
      </c>
      <c r="T18" s="1">
        <f>'DNSP stacked data'!T136</f>
        <v>4193.5008595067566</v>
      </c>
      <c r="V18" s="1">
        <f>'DNSP stacked data'!V136</f>
        <v>24394.591565077058</v>
      </c>
      <c r="W18" s="1">
        <f>'DNSP stacked data'!W136</f>
        <v>19838.445637172594</v>
      </c>
      <c r="X18" s="1">
        <f>'DNSP stacked data'!X136</f>
        <v>34348.514528222026</v>
      </c>
      <c r="Y18" s="1">
        <f>'DNSP stacked data'!Y136</f>
        <v>20327.745001452378</v>
      </c>
      <c r="Z18" s="1">
        <f>'DNSP stacked data'!Z136</f>
        <v>23152.809509391591</v>
      </c>
      <c r="AA18" s="1">
        <f>'DNSP stacked data'!AA136</f>
        <v>25259.960227049774</v>
      </c>
      <c r="AB18" s="1">
        <f>'DNSP stacked data'!AB136</f>
        <v>12231.152413228667</v>
      </c>
      <c r="AC18" s="1">
        <f>'DNSP stacked data'!AC136</f>
        <v>19456.747699562267</v>
      </c>
      <c r="AD18" s="1">
        <f>'DNSP stacked data'!AD136</f>
        <v>24078.069878839491</v>
      </c>
      <c r="AF18" s="1">
        <f>'DNSP stacked data'!AG136</f>
        <v>473.18258271694276</v>
      </c>
      <c r="AG18" s="1">
        <f>'DNSP stacked data'!AH136</f>
        <v>402.01419479595387</v>
      </c>
      <c r="AH18" s="1">
        <f>'DNSP stacked data'!AI136</f>
        <v>723.54290722840426</v>
      </c>
      <c r="AI18" s="1">
        <f>'DNSP stacked data'!AJ136</f>
        <v>441.15240635947328</v>
      </c>
      <c r="AJ18" s="1">
        <f>'DNSP stacked data'!AK136</f>
        <v>543.69179464594799</v>
      </c>
      <c r="AK18" s="1">
        <f>'DNSP stacked data'!AL136</f>
        <v>680.72982519793482</v>
      </c>
      <c r="AL18" s="1">
        <f>'DNSP stacked data'!AM136</f>
        <v>349.63298795396065</v>
      </c>
      <c r="AM18" s="1">
        <f>'DNSP stacked data'!AN136</f>
        <v>573.32125545128883</v>
      </c>
      <c r="AN18" s="1">
        <f>'DNSP stacked data'!AO136</f>
        <v>573.32125545128883</v>
      </c>
      <c r="AO18" s="46"/>
      <c r="AP18" s="1">
        <f>'DNSP stacked data'!AR136</f>
        <v>22094.354221072404</v>
      </c>
      <c r="AQ18" s="1">
        <f>'DNSP stacked data'!AS136</f>
        <v>18810.099043127386</v>
      </c>
      <c r="AR18" s="1">
        <f>'DNSP stacked data'!AT136</f>
        <v>34044.357599322342</v>
      </c>
      <c r="AS18" s="1">
        <f>'DNSP stacked data'!AU136</f>
        <v>20823.239365978839</v>
      </c>
      <c r="AT18" s="1">
        <f>'DNSP stacked data'!AV136</f>
        <v>25534.606461270188</v>
      </c>
      <c r="AU18" s="1">
        <f>'DNSP stacked data'!AW136</f>
        <v>31984.408809235574</v>
      </c>
      <c r="AV18" s="1">
        <f>'DNSP stacked data'!AX136</f>
        <v>16874.221185541326</v>
      </c>
      <c r="AW18" s="1">
        <f>'DNSP stacked data'!AY136</f>
        <v>29876.086965669459</v>
      </c>
      <c r="AX18" s="1">
        <f>'DNSP stacked data'!AZ136</f>
        <v>38022.862045191592</v>
      </c>
      <c r="AY18" s="46"/>
      <c r="AZ18" s="1">
        <f>'DNSP stacked data'!BC136</f>
        <v>9173.1808290241279</v>
      </c>
      <c r="BA18" s="1">
        <f>'DNSP stacked data'!BD136</f>
        <v>8565.7868378269504</v>
      </c>
      <c r="BB18" s="1">
        <f>'DNSP stacked data'!BE136</f>
        <v>14649.764157690775</v>
      </c>
      <c r="BC18" s="1">
        <f>'DNSP stacked data'!BF136</f>
        <v>8423.9868461757687</v>
      </c>
      <c r="BD18" s="1">
        <f>'DNSP stacked data'!BG136</f>
        <v>10763.117121041925</v>
      </c>
      <c r="BE18" s="1">
        <f>'DNSP stacked data'!BH136</f>
        <v>11509.275721327753</v>
      </c>
      <c r="BF18" s="1">
        <f>'DNSP stacked data'!BI136</f>
        <v>6079.890624618979</v>
      </c>
      <c r="BG18" s="1">
        <f>'DNSP stacked data'!BJ136</f>
        <v>10628.062865249523</v>
      </c>
      <c r="BH18" s="1">
        <f>'DNSP stacked data'!BK136</f>
        <v>13559.469274674633</v>
      </c>
    </row>
    <row r="19" spans="1:60" x14ac:dyDescent="0.25">
      <c r="A19" s="21" t="s">
        <v>70</v>
      </c>
      <c r="B19" s="1">
        <f>'DNSP stacked data'!B137</f>
        <v>-24127.873371474798</v>
      </c>
      <c r="C19" s="1">
        <f>'DNSP stacked data'!C137</f>
        <v>-24921.875401069916</v>
      </c>
      <c r="D19" s="1">
        <f>'DNSP stacked data'!D137</f>
        <v>-25571.103227591811</v>
      </c>
      <c r="E19" s="1">
        <f>'DNSP stacked data'!E137</f>
        <v>-26749.516379586836</v>
      </c>
      <c r="F19" s="1">
        <f>'DNSP stacked data'!F137</f>
        <v>-27392.212563327368</v>
      </c>
      <c r="G19" s="1">
        <f>'DNSP stacked data'!G137</f>
        <v>-28772.140033195432</v>
      </c>
      <c r="H19" s="1">
        <f>'DNSP stacked data'!H137</f>
        <v>-29558.830329127028</v>
      </c>
      <c r="I19" s="1">
        <f>'DNSP stacked data'!I137</f>
        <v>-30623.157682762001</v>
      </c>
      <c r="J19" s="1">
        <f>'DNSP stacked data'!J137</f>
        <v>-31572.944703233599</v>
      </c>
      <c r="K19" s="46"/>
      <c r="L19" s="1">
        <f>'DNSP stacked data'!L137</f>
        <v>-3789.726177697059</v>
      </c>
      <c r="M19" s="1">
        <f>'DNSP stacked data'!M137</f>
        <v>-3983.4908682953801</v>
      </c>
      <c r="N19" s="1">
        <f>'DNSP stacked data'!N137</f>
        <v>-4156.2706713938542</v>
      </c>
      <c r="O19" s="1">
        <f>'DNSP stacked data'!O137</f>
        <v>-4431.1632210807302</v>
      </c>
      <c r="P19" s="1">
        <f>'DNSP stacked data'!P137</f>
        <v>-4680.1979008942426</v>
      </c>
      <c r="Q19" s="1">
        <f>'DNSP stacked data'!Q137</f>
        <v>-5140.2271755963584</v>
      </c>
      <c r="R19" s="1">
        <f>'DNSP stacked data'!R137</f>
        <v>-5431.2481278819296</v>
      </c>
      <c r="S19" s="1">
        <f>'DNSP stacked data'!S137</f>
        <v>-5713.0290724384913</v>
      </c>
      <c r="T19" s="1">
        <f>'DNSP stacked data'!T137</f>
        <v>-5969.6165431098289</v>
      </c>
      <c r="V19" s="1">
        <f>'DNSP stacked data'!V137</f>
        <v>-44565.030679271105</v>
      </c>
      <c r="W19" s="1">
        <f>'DNSP stacked data'!W137</f>
        <v>-46078.3106417542</v>
      </c>
      <c r="X19" s="1">
        <f>'DNSP stacked data'!X137</f>
        <v>-47729.629508745311</v>
      </c>
      <c r="Y19" s="1">
        <f>'DNSP stacked data'!Y137</f>
        <v>-50752.741855089669</v>
      </c>
      <c r="Z19" s="1">
        <f>'DNSP stacked data'!Z137</f>
        <v>-52272.393716237777</v>
      </c>
      <c r="AA19" s="1">
        <f>'DNSP stacked data'!AA137</f>
        <v>-51498.675675433573</v>
      </c>
      <c r="AB19" s="1">
        <f>'DNSP stacked data'!AB137</f>
        <v>-53095.245039260488</v>
      </c>
      <c r="AC19" s="1">
        <f>'DNSP stacked data'!AC137</f>
        <v>-54947.510473888935</v>
      </c>
      <c r="AD19" s="1">
        <f>'DNSP stacked data'!AD137</f>
        <v>-57305.052655420928</v>
      </c>
      <c r="AF19" s="1">
        <f>'DNSP stacked data'!AG137</f>
        <v>-655.38007757057437</v>
      </c>
      <c r="AG19" s="1">
        <f>'DNSP stacked data'!AH137</f>
        <v>-688.88896765928666</v>
      </c>
      <c r="AH19" s="1">
        <f>'DNSP stacked data'!AI137</f>
        <v>-718.76881529147556</v>
      </c>
      <c r="AI19" s="1">
        <f>'DNSP stacked data'!AJ137</f>
        <v>-766.30763263337576</v>
      </c>
      <c r="AJ19" s="1">
        <f>'DNSP stacked data'!AK137</f>
        <v>-809.37469345018758</v>
      </c>
      <c r="AK19" s="1">
        <f>'DNSP stacked data'!AL137</f>
        <v>-888.93031504452119</v>
      </c>
      <c r="AL19" s="1">
        <f>'DNSP stacked data'!AM137</f>
        <v>-939.25831378122211</v>
      </c>
      <c r="AM19" s="1">
        <f>'DNSP stacked data'!AN137</f>
        <v>-987.98838256250076</v>
      </c>
      <c r="AN19" s="1">
        <f>'DNSP stacked data'!AO137</f>
        <v>-987.98838256250076</v>
      </c>
      <c r="AO19" s="46"/>
      <c r="AP19" s="1">
        <f>'DNSP stacked data'!AR137</f>
        <v>-34906.917373694232</v>
      </c>
      <c r="AQ19" s="1">
        <f>'DNSP stacked data'!AS137</f>
        <v>-36855.485441866163</v>
      </c>
      <c r="AR19" s="1">
        <f>'DNSP stacked data'!AT137</f>
        <v>-38676.026921335353</v>
      </c>
      <c r="AS19" s="1">
        <f>'DNSP stacked data'!AU137</f>
        <v>-41473.315438844584</v>
      </c>
      <c r="AT19" s="1">
        <f>'DNSP stacked data'!AV137</f>
        <v>-43897.347670461284</v>
      </c>
      <c r="AU19" s="1">
        <f>'DNSP stacked data'!AW137</f>
        <v>-49421.971629972439</v>
      </c>
      <c r="AV19" s="1">
        <f>'DNSP stacked data'!AX137</f>
        <v>-52981.829667306316</v>
      </c>
      <c r="AW19" s="1">
        <f>'DNSP stacked data'!AY137</f>
        <v>-57970.633619328211</v>
      </c>
      <c r="AX19" s="1">
        <f>'DNSP stacked data'!AZ137</f>
        <v>-61714.91840939696</v>
      </c>
      <c r="AY19" s="46"/>
      <c r="AZ19" s="1">
        <f>'DNSP stacked data'!BC137</f>
        <v>-22250.160102376896</v>
      </c>
      <c r="BA19" s="1">
        <f>'DNSP stacked data'!BD137</f>
        <v>-31476.77047809945</v>
      </c>
      <c r="BB19" s="1">
        <f>'DNSP stacked data'!BE137</f>
        <v>-34982.158411746968</v>
      </c>
      <c r="BC19" s="1">
        <f>'DNSP stacked data'!BF137</f>
        <v>-39249.224794849433</v>
      </c>
      <c r="BD19" s="1">
        <f>'DNSP stacked data'!BG137</f>
        <v>-48900.814446031283</v>
      </c>
      <c r="BE19" s="1">
        <f>'DNSP stacked data'!BH137</f>
        <v>-27147.270865817445</v>
      </c>
      <c r="BF19" s="1">
        <f>'DNSP stacked data'!BI137</f>
        <v>-33369.553562531255</v>
      </c>
      <c r="BG19" s="1">
        <f>'DNSP stacked data'!BJ137</f>
        <v>-44679.647264592</v>
      </c>
      <c r="BH19" s="1">
        <f>'DNSP stacked data'!BK137</f>
        <v>-55255.477301258041</v>
      </c>
    </row>
    <row r="20" spans="1:60" x14ac:dyDescent="0.25">
      <c r="A20" s="21" t="s">
        <v>71</v>
      </c>
      <c r="B20" s="1">
        <f>'DNSP stacked data'!B138</f>
        <v>-8541.0532573284618</v>
      </c>
      <c r="C20" s="1">
        <f>'DNSP stacked data'!C138</f>
        <v>-12091.549870922432</v>
      </c>
      <c r="D20" s="1">
        <f>'DNSP stacked data'!D138</f>
        <v>-3365.9923469015775</v>
      </c>
      <c r="E20" s="1">
        <f>'DNSP stacked data'!E138</f>
        <v>-13728.588071006689</v>
      </c>
      <c r="F20" s="1">
        <f>'DNSP stacked data'!F138</f>
        <v>-12322.033316573297</v>
      </c>
      <c r="G20" s="1">
        <f>'DNSP stacked data'!G138</f>
        <v>-11489.592976040476</v>
      </c>
      <c r="H20" s="1">
        <f>'DNSP stacked data'!H138</f>
        <v>-21169.824176907019</v>
      </c>
      <c r="I20" s="1">
        <f>'DNSP stacked data'!I138</f>
        <v>-17217.446882201744</v>
      </c>
      <c r="J20" s="1">
        <f>'DNSP stacked data'!J138</f>
        <v>-15550.89500939368</v>
      </c>
      <c r="K20" s="46"/>
      <c r="L20" s="1">
        <f>'DNSP stacked data'!L138</f>
        <v>-1053.5544783679802</v>
      </c>
      <c r="M20" s="1">
        <f>'DNSP stacked data'!M138</f>
        <v>-1658.8493816765399</v>
      </c>
      <c r="N20" s="1">
        <f>'DNSP stacked data'!N138</f>
        <v>27.606120184760584</v>
      </c>
      <c r="O20" s="1">
        <f>'DNSP stacked data'!O138</f>
        <v>-1880.2055707781633</v>
      </c>
      <c r="P20" s="1">
        <f>'DNSP stacked data'!P138</f>
        <v>-1536.3076648548895</v>
      </c>
      <c r="Q20" s="1">
        <f>'DNSP stacked data'!Q138</f>
        <v>-1203.9164350338274</v>
      </c>
      <c r="R20" s="1">
        <f>'DNSP stacked data'!R138</f>
        <v>-3409.5002408432338</v>
      </c>
      <c r="S20" s="1">
        <f>'DNSP stacked data'!S138</f>
        <v>-2397.8068916423067</v>
      </c>
      <c r="T20" s="1">
        <f>'DNSP stacked data'!T138</f>
        <v>-1897.0831793119319</v>
      </c>
      <c r="V20" s="1">
        <f>'DNSP stacked data'!V138</f>
        <v>-20170.439114194047</v>
      </c>
      <c r="W20" s="1">
        <f>'DNSP stacked data'!W138</f>
        <v>-26239.865004581607</v>
      </c>
      <c r="X20" s="1">
        <f>'DNSP stacked data'!X138</f>
        <v>-13381.114980523285</v>
      </c>
      <c r="Y20" s="1">
        <f>'DNSP stacked data'!Y138</f>
        <v>-30424.996853637291</v>
      </c>
      <c r="Z20" s="1">
        <f>'DNSP stacked data'!Z138</f>
        <v>-29119.584206846186</v>
      </c>
      <c r="AA20" s="1">
        <f>'DNSP stacked data'!AA138</f>
        <v>-26238.715448383799</v>
      </c>
      <c r="AB20" s="1">
        <f>'DNSP stacked data'!AB138</f>
        <v>-40864.092626031823</v>
      </c>
      <c r="AC20" s="1">
        <f>'DNSP stacked data'!AC138</f>
        <v>-35490.762774326664</v>
      </c>
      <c r="AD20" s="1">
        <f>'DNSP stacked data'!AD138</f>
        <v>-33226.982776581441</v>
      </c>
      <c r="AF20" s="1">
        <f>'DNSP stacked data'!AG138</f>
        <v>-182.19749485363161</v>
      </c>
      <c r="AG20" s="1">
        <f>'DNSP stacked data'!AH138</f>
        <v>-286.87477286333279</v>
      </c>
      <c r="AH20" s="1">
        <f>'DNSP stacked data'!AI138</f>
        <v>4.7740919369286985</v>
      </c>
      <c r="AI20" s="1">
        <f>'DNSP stacked data'!AJ138</f>
        <v>-325.15522627390249</v>
      </c>
      <c r="AJ20" s="1">
        <f>'DNSP stacked data'!AK138</f>
        <v>-265.68289880423958</v>
      </c>
      <c r="AK20" s="1">
        <f>'DNSP stacked data'!AL138</f>
        <v>-208.20048984658638</v>
      </c>
      <c r="AL20" s="1">
        <f>'DNSP stacked data'!AM138</f>
        <v>-589.62532582726146</v>
      </c>
      <c r="AM20" s="1">
        <f>'DNSP stacked data'!AN138</f>
        <v>-414.66712711121193</v>
      </c>
      <c r="AN20" s="1">
        <f>'DNSP stacked data'!AO138</f>
        <v>-414.66712711121193</v>
      </c>
      <c r="AO20" s="46"/>
      <c r="AP20" s="1">
        <f>'DNSP stacked data'!AR138</f>
        <v>-12812.563152621831</v>
      </c>
      <c r="AQ20" s="1">
        <f>'DNSP stacked data'!AS138</f>
        <v>-18045.386398738781</v>
      </c>
      <c r="AR20" s="1">
        <f>'DNSP stacked data'!AT138</f>
        <v>-4631.669322013011</v>
      </c>
      <c r="AS20" s="1">
        <f>'DNSP stacked data'!AU138</f>
        <v>-20650.076072865744</v>
      </c>
      <c r="AT20" s="1">
        <f>'DNSP stacked data'!AV138</f>
        <v>-18362.741209191096</v>
      </c>
      <c r="AU20" s="1">
        <f>'DNSP stacked data'!AW138</f>
        <v>-17437.562820736865</v>
      </c>
      <c r="AV20" s="1">
        <f>'DNSP stacked data'!AX138</f>
        <v>-36107.60848176499</v>
      </c>
      <c r="AW20" s="1">
        <f>'DNSP stacked data'!AY138</f>
        <v>-28094.546653658752</v>
      </c>
      <c r="AX20" s="1">
        <f>'DNSP stacked data'!AZ138</f>
        <v>-23692.056364205368</v>
      </c>
      <c r="AY20" s="46"/>
      <c r="AZ20" s="1">
        <f>'DNSP stacked data'!BC138</f>
        <v>-13076.979273352768</v>
      </c>
      <c r="BA20" s="1">
        <f>'DNSP stacked data'!BD138</f>
        <v>-22910.983640272501</v>
      </c>
      <c r="BB20" s="1">
        <f>'DNSP stacked data'!BE138</f>
        <v>-20332.394254056195</v>
      </c>
      <c r="BC20" s="1">
        <f>'DNSP stacked data'!BF138</f>
        <v>-30825.237948673661</v>
      </c>
      <c r="BD20" s="1">
        <f>'DNSP stacked data'!BG138</f>
        <v>-38137.697324989356</v>
      </c>
      <c r="BE20" s="1">
        <f>'DNSP stacked data'!BH138</f>
        <v>-15637.995144489692</v>
      </c>
      <c r="BF20" s="1">
        <f>'DNSP stacked data'!BI138</f>
        <v>-27289.662937912275</v>
      </c>
      <c r="BG20" s="1">
        <f>'DNSP stacked data'!BJ138</f>
        <v>-34051.584399342479</v>
      </c>
      <c r="BH20" s="1">
        <f>'DNSP stacked data'!BK138</f>
        <v>-41696.008026583411</v>
      </c>
    </row>
    <row r="21" spans="1:60" x14ac:dyDescent="0.25">
      <c r="A21" s="21" t="s">
        <v>72</v>
      </c>
      <c r="B21" s="1">
        <f>'DNSP stacked data'!B139</f>
        <v>11059.685030442492</v>
      </c>
      <c r="C21" s="1">
        <f>'DNSP stacked data'!C139</f>
        <v>10190.955588173461</v>
      </c>
      <c r="D21" s="1">
        <f>'DNSP stacked data'!D139</f>
        <v>6775.7672618831566</v>
      </c>
      <c r="E21" s="1">
        <f>'DNSP stacked data'!E139</f>
        <v>8024.9881618676218</v>
      </c>
      <c r="F21" s="1">
        <f>'DNSP stacked data'!F139</f>
        <v>9857.950931282392</v>
      </c>
      <c r="G21" s="1">
        <f>'DNSP stacked data'!G139</f>
        <v>23443.942323891035</v>
      </c>
      <c r="H21" s="1">
        <f>'DNSP stacked data'!H139</f>
        <v>26748.241406519825</v>
      </c>
      <c r="I21" s="1">
        <f>'DNSP stacked data'!I139</f>
        <v>30643.234792358529</v>
      </c>
      <c r="J21" s="1">
        <f>'DNSP stacked data'!J139</f>
        <v>8939.6365223787325</v>
      </c>
      <c r="K21" s="46"/>
      <c r="L21" s="1">
        <f>'DNSP stacked data'!L139</f>
        <v>4757.826789950549</v>
      </c>
      <c r="M21" s="1">
        <f>'DNSP stacked data'!M139</f>
        <v>4867.236304216759</v>
      </c>
      <c r="N21" s="1">
        <f>'DNSP stacked data'!N139</f>
        <v>4610.7203155589177</v>
      </c>
      <c r="O21" s="1">
        <f>'DNSP stacked data'!O139</f>
        <v>7387.6971814247499</v>
      </c>
      <c r="P21" s="1">
        <f>'DNSP stacked data'!P139</f>
        <v>11762.037085348244</v>
      </c>
      <c r="Q21" s="1">
        <f>'DNSP stacked data'!Q139</f>
        <v>11212.523448645145</v>
      </c>
      <c r="R21" s="1">
        <f>'DNSP stacked data'!R139</f>
        <v>9891.3823788748068</v>
      </c>
      <c r="S21" s="1">
        <f>'DNSP stacked data'!S139</f>
        <v>10192.239304416045</v>
      </c>
      <c r="T21" s="1">
        <f>'DNSP stacked data'!T139</f>
        <v>6272.781785542732</v>
      </c>
      <c r="V21" s="1">
        <f>'DNSP stacked data'!V139</f>
        <v>14143.524023385189</v>
      </c>
      <c r="W21" s="1">
        <f>'DNSP stacked data'!W139</f>
        <v>23699.287497646121</v>
      </c>
      <c r="X21" s="1">
        <f>'DNSP stacked data'!X139</f>
        <v>26173.324353253374</v>
      </c>
      <c r="Y21" s="1">
        <f>'DNSP stacked data'!Y139</f>
        <v>8574.6464060496364</v>
      </c>
      <c r="Z21" s="1">
        <f>'DNSP stacked data'!Z139</f>
        <v>-13458.328759062688</v>
      </c>
      <c r="AA21" s="1">
        <f>'DNSP stacked data'!AA139</f>
        <v>41804.92173022552</v>
      </c>
      <c r="AB21" s="1">
        <f>'DNSP stacked data'!AB139</f>
        <v>45588.461181550367</v>
      </c>
      <c r="AC21" s="1">
        <f>'DNSP stacked data'!AC139</f>
        <v>79639.672688578808</v>
      </c>
      <c r="AD21" s="1">
        <f>'DNSP stacked data'!AD139</f>
        <v>60285.440997111335</v>
      </c>
      <c r="AF21" s="1">
        <f>'DNSP stacked data'!AG139</f>
        <v>822.79952282990712</v>
      </c>
      <c r="AG21" s="1">
        <f>'DNSP stacked data'!AH139</f>
        <v>841.72036633800496</v>
      </c>
      <c r="AH21" s="1">
        <f>'DNSP stacked data'!AI139</f>
        <v>797.35951791205639</v>
      </c>
      <c r="AI21" s="1">
        <f>'DNSP stacked data'!AJ139</f>
        <v>1277.5987828155705</v>
      </c>
      <c r="AJ21" s="1">
        <f>'DNSP stacked data'!AK139</f>
        <v>1895.1551251935141</v>
      </c>
      <c r="AK21" s="1">
        <f>'DNSP stacked data'!AL139</f>
        <v>1894.5335204839075</v>
      </c>
      <c r="AL21" s="1">
        <f>'DNSP stacked data'!AM139</f>
        <v>1372.2225211067107</v>
      </c>
      <c r="AM21" s="1">
        <f>'DNSP stacked data'!AN139</f>
        <v>1591.2593050210651</v>
      </c>
      <c r="AN21" s="1">
        <f>'DNSP stacked data'!AO139</f>
        <v>1591.2593050210651</v>
      </c>
      <c r="AO21" s="46"/>
      <c r="AP21" s="1">
        <f>'DNSP stacked data'!AR139</f>
        <v>44288.907944627194</v>
      </c>
      <c r="AQ21" s="1">
        <f>'DNSP stacked data'!AS139</f>
        <v>48510.219655950074</v>
      </c>
      <c r="AR21" s="1">
        <f>'DNSP stacked data'!AT139</f>
        <v>45041.562084389167</v>
      </c>
      <c r="AS21" s="1">
        <f>'DNSP stacked data'!AU139</f>
        <v>61154.344479328633</v>
      </c>
      <c r="AT21" s="1">
        <f>'DNSP stacked data'!AV139</f>
        <v>95305.101659548585</v>
      </c>
      <c r="AU21" s="1">
        <f>'DNSP stacked data'!AW139</f>
        <v>124933.48841583313</v>
      </c>
      <c r="AV21" s="1">
        <f>'DNSP stacked data'!AX139</f>
        <v>162019.50946897783</v>
      </c>
      <c r="AW21" s="1">
        <f>'DNSP stacked data'!AY139</f>
        <v>128382.0335404143</v>
      </c>
      <c r="AX21" s="1">
        <f>'DNSP stacked data'!AZ139</f>
        <v>123612.68513500922</v>
      </c>
      <c r="AY21" s="46"/>
      <c r="AZ21" s="1">
        <f>'DNSP stacked data'!BC139</f>
        <v>60853.39986984423</v>
      </c>
      <c r="BA21" s="1">
        <f>'DNSP stacked data'!BD139</f>
        <v>22438.152958577957</v>
      </c>
      <c r="BB21" s="1">
        <f>'DNSP stacked data'!BE139</f>
        <v>18318.738752437646</v>
      </c>
      <c r="BC21" s="1">
        <f>'DNSP stacked data'!BF139</f>
        <v>66549.336873145745</v>
      </c>
      <c r="BD21" s="1">
        <f>'DNSP stacked data'!BG139</f>
        <v>12656.394900429026</v>
      </c>
      <c r="BE21" s="1">
        <f>'DNSP stacked data'!BH139</f>
        <v>57168.303698930555</v>
      </c>
      <c r="BF21" s="1">
        <f>'DNSP stacked data'!BI139</f>
        <v>68624.500119861914</v>
      </c>
      <c r="BG21" s="1">
        <f>'DNSP stacked data'!BJ139</f>
        <v>72911.410305815109</v>
      </c>
      <c r="BH21" s="1">
        <f>'DNSP stacked data'!BK139</f>
        <v>78877.034068739042</v>
      </c>
    </row>
    <row r="22" spans="1:60" x14ac:dyDescent="0.25">
      <c r="A22" s="21" t="s">
        <v>73</v>
      </c>
      <c r="B22" s="1">
        <f>'DNSP stacked data'!B140</f>
        <v>0</v>
      </c>
      <c r="C22" s="1">
        <f>'DNSP stacked data'!C140</f>
        <v>0</v>
      </c>
      <c r="D22" s="1">
        <f>'DNSP stacked data'!D140</f>
        <v>0</v>
      </c>
      <c r="E22" s="1">
        <f>'DNSP stacked data'!E140</f>
        <v>0</v>
      </c>
      <c r="F22" s="1">
        <f>'DNSP stacked data'!F140</f>
        <v>0</v>
      </c>
      <c r="G22" s="1">
        <f>'DNSP stacked data'!G140</f>
        <v>0</v>
      </c>
      <c r="H22" s="1">
        <f>'DNSP stacked data'!H140</f>
        <v>0</v>
      </c>
      <c r="I22" s="1">
        <f>'DNSP stacked data'!I140</f>
        <v>0</v>
      </c>
      <c r="J22" s="1">
        <f>'DNSP stacked data'!J140</f>
        <v>0</v>
      </c>
      <c r="K22" s="46"/>
      <c r="L22" s="1">
        <f>'DNSP stacked data'!L140</f>
        <v>0</v>
      </c>
      <c r="M22" s="1">
        <f>'DNSP stacked data'!M140</f>
        <v>0</v>
      </c>
      <c r="N22" s="1">
        <f>'DNSP stacked data'!N140</f>
        <v>0</v>
      </c>
      <c r="O22" s="1">
        <f>'DNSP stacked data'!O140</f>
        <v>0</v>
      </c>
      <c r="P22" s="1">
        <f>'DNSP stacked data'!P140</f>
        <v>0</v>
      </c>
      <c r="Q22" s="1">
        <f>'DNSP stacked data'!Q140</f>
        <v>0</v>
      </c>
      <c r="R22" s="1">
        <f>'DNSP stacked data'!R140</f>
        <v>0</v>
      </c>
      <c r="S22" s="1">
        <f>'DNSP stacked data'!S140</f>
        <v>0</v>
      </c>
      <c r="T22" s="1">
        <f>'DNSP stacked data'!T140</f>
        <v>0</v>
      </c>
      <c r="V22" s="1">
        <f>'DNSP stacked data'!V140</f>
        <v>0</v>
      </c>
      <c r="W22" s="1">
        <f>'DNSP stacked data'!W140</f>
        <v>0</v>
      </c>
      <c r="X22" s="1">
        <f>'DNSP stacked data'!X140</f>
        <v>0</v>
      </c>
      <c r="Y22" s="1">
        <f>'DNSP stacked data'!Y140</f>
        <v>0</v>
      </c>
      <c r="Z22" s="1">
        <f>'DNSP stacked data'!Z140</f>
        <v>0</v>
      </c>
      <c r="AA22" s="1">
        <f>'DNSP stacked data'!AA140</f>
        <v>0</v>
      </c>
      <c r="AB22" s="1">
        <f>'DNSP stacked data'!AB140</f>
        <v>0</v>
      </c>
      <c r="AC22" s="1">
        <f>'DNSP stacked data'!AC140</f>
        <v>0</v>
      </c>
      <c r="AD22" s="1">
        <f>'DNSP stacked data'!AD140</f>
        <v>0</v>
      </c>
      <c r="AF22" s="1">
        <f>'DNSP stacked data'!AG140</f>
        <v>0</v>
      </c>
      <c r="AG22" s="1">
        <f>'DNSP stacked data'!AH140</f>
        <v>0</v>
      </c>
      <c r="AH22" s="1">
        <f>'DNSP stacked data'!AI140</f>
        <v>0</v>
      </c>
      <c r="AI22" s="1">
        <f>'DNSP stacked data'!AJ140</f>
        <v>0</v>
      </c>
      <c r="AJ22" s="1">
        <f>'DNSP stacked data'!AK140</f>
        <v>0</v>
      </c>
      <c r="AK22" s="1">
        <f>'DNSP stacked data'!AL140</f>
        <v>0</v>
      </c>
      <c r="AL22" s="1">
        <f>'DNSP stacked data'!AM140</f>
        <v>0</v>
      </c>
      <c r="AM22" s="1">
        <f>'DNSP stacked data'!AN140</f>
        <v>0</v>
      </c>
      <c r="AN22" s="1">
        <f>'DNSP stacked data'!AO140</f>
        <v>0</v>
      </c>
      <c r="AO22" s="46"/>
      <c r="AP22" s="1">
        <f>'DNSP stacked data'!AR140</f>
        <v>0</v>
      </c>
      <c r="AQ22" s="1">
        <f>'DNSP stacked data'!AS140</f>
        <v>0</v>
      </c>
      <c r="AR22" s="1">
        <f>'DNSP stacked data'!AT140</f>
        <v>0</v>
      </c>
      <c r="AS22" s="1">
        <f>'DNSP stacked data'!AU140</f>
        <v>0</v>
      </c>
      <c r="AT22" s="1">
        <f>'DNSP stacked data'!AV140</f>
        <v>0</v>
      </c>
      <c r="AU22" s="1">
        <f>'DNSP stacked data'!AW140</f>
        <v>0</v>
      </c>
      <c r="AV22" s="1">
        <f>'DNSP stacked data'!AX140</f>
        <v>0</v>
      </c>
      <c r="AW22" s="1">
        <f>'DNSP stacked data'!AY140</f>
        <v>0</v>
      </c>
      <c r="AX22" s="1">
        <f>'DNSP stacked data'!AZ140</f>
        <v>0</v>
      </c>
      <c r="AY22" s="46"/>
      <c r="AZ22" s="1">
        <f>'DNSP stacked data'!BC140</f>
        <v>-3598</v>
      </c>
      <c r="BA22" s="1">
        <f>'DNSP stacked data'!BD140</f>
        <v>-5831</v>
      </c>
      <c r="BB22" s="1">
        <f>'DNSP stacked data'!BE140</f>
        <v>-2308.9999999999995</v>
      </c>
      <c r="BC22" s="1">
        <f>'DNSP stacked data'!BF140</f>
        <v>-4350</v>
      </c>
      <c r="BD22" s="1">
        <f>'DNSP stacked data'!BG140</f>
        <v>-1321</v>
      </c>
      <c r="BE22" s="1">
        <f>'DNSP stacked data'!BH140</f>
        <v>-2351</v>
      </c>
      <c r="BF22" s="1">
        <f>'DNSP stacked data'!BI140</f>
        <v>-1481</v>
      </c>
      <c r="BG22" s="1">
        <f>'DNSP stacked data'!BJ140</f>
        <v>-1906</v>
      </c>
      <c r="BH22" s="1">
        <f>'DNSP stacked data'!BK140</f>
        <v>-2558</v>
      </c>
    </row>
    <row r="23" spans="1:60" x14ac:dyDescent="0.25">
      <c r="A23" s="21" t="s">
        <v>74</v>
      </c>
      <c r="B23" s="1">
        <f>'DNSP stacked data'!B141</f>
        <v>525653.90878396772</v>
      </c>
      <c r="C23" s="1">
        <f>'DNSP stacked data'!C141</f>
        <v>523753.31450121879</v>
      </c>
      <c r="D23" s="1">
        <f>'DNSP stacked data'!D141</f>
        <v>527163.0894162003</v>
      </c>
      <c r="E23" s="1">
        <f>'DNSP stacked data'!E141</f>
        <v>521459.48950706125</v>
      </c>
      <c r="F23" s="1">
        <f>'DNSP stacked data'!F141</f>
        <v>518995.40712177032</v>
      </c>
      <c r="G23" s="1">
        <f>'DNSP stacked data'!G141</f>
        <v>530949.75646962086</v>
      </c>
      <c r="H23" s="1">
        <f>'DNSP stacked data'!H141</f>
        <v>536528.17369923356</v>
      </c>
      <c r="I23" s="1">
        <f>'DNSP stacked data'!I141</f>
        <v>549953.96160939033</v>
      </c>
      <c r="J23" s="1">
        <f>'DNSP stacked data'!J141</f>
        <v>543342.70312237553</v>
      </c>
      <c r="K23" s="46"/>
      <c r="L23" s="1">
        <f>'DNSP stacked data'!L141</f>
        <v>95430.924305787586</v>
      </c>
      <c r="M23" s="1">
        <f>'DNSP stacked data'!M141</f>
        <v>98639.311228327802</v>
      </c>
      <c r="N23" s="1">
        <f>'DNSP stacked data'!N141</f>
        <v>103277.63766407149</v>
      </c>
      <c r="O23" s="1">
        <f>'DNSP stacked data'!O141</f>
        <v>108785.12927471807</v>
      </c>
      <c r="P23" s="1">
        <f>'DNSP stacked data'!P141</f>
        <v>119010.85869521143</v>
      </c>
      <c r="Q23" s="1">
        <f>'DNSP stacked data'!Q141</f>
        <v>129046.21656281076</v>
      </c>
      <c r="R23" s="1">
        <f>'DNSP stacked data'!R141</f>
        <v>135545.28103549604</v>
      </c>
      <c r="S23" s="1">
        <f>'DNSP stacked data'!S141</f>
        <v>143416.29578369478</v>
      </c>
      <c r="T23" s="1">
        <f>'DNSP stacked data'!T141</f>
        <v>147912.96188563446</v>
      </c>
      <c r="V23" s="1">
        <f>'DNSP stacked data'!V141</f>
        <v>812733.9957233707</v>
      </c>
      <c r="W23" s="1">
        <f>'DNSP stacked data'!W141</f>
        <v>810193.41821643524</v>
      </c>
      <c r="X23" s="1">
        <f>'DNSP stacked data'!X141</f>
        <v>822985.62758916535</v>
      </c>
      <c r="Y23" s="1">
        <f>'DNSP stacked data'!Y141</f>
        <v>801135.27714157768</v>
      </c>
      <c r="Z23" s="1">
        <f>'DNSP stacked data'!Z141</f>
        <v>758557.3641756688</v>
      </c>
      <c r="AA23" s="1">
        <f>'DNSP stacked data'!AA141</f>
        <v>774123.57045751053</v>
      </c>
      <c r="AB23" s="1">
        <f>'DNSP stacked data'!AB141</f>
        <v>778847.9390130291</v>
      </c>
      <c r="AC23" s="1">
        <f>'DNSP stacked data'!AC141</f>
        <v>822996.84892728121</v>
      </c>
      <c r="AD23" s="1">
        <f>'DNSP stacked data'!AD141</f>
        <v>850055.30714781117</v>
      </c>
      <c r="AF23" s="1">
        <f>'DNSP stacked data'!AG141</f>
        <v>16503.442106776467</v>
      </c>
      <c r="AG23" s="1">
        <f>'DNSP stacked data'!AH141</f>
        <v>17058.287700251138</v>
      </c>
      <c r="AH23" s="1">
        <f>'DNSP stacked data'!AI141</f>
        <v>17860.421310100126</v>
      </c>
      <c r="AI23" s="1">
        <f>'DNSP stacked data'!AJ141</f>
        <v>18812.864866641794</v>
      </c>
      <c r="AJ23" s="1">
        <f>'DNSP stacked data'!AK141</f>
        <v>20442.337093031067</v>
      </c>
      <c r="AK23" s="1">
        <f>'DNSP stacked data'!AL141</f>
        <v>22128.670123668388</v>
      </c>
      <c r="AL23" s="1">
        <f>'DNSP stacked data'!AM141</f>
        <v>22911.267318947837</v>
      </c>
      <c r="AM23" s="1">
        <f>'DNSP stacked data'!AN141</f>
        <v>24087.859496857691</v>
      </c>
      <c r="AN23" s="1">
        <f>'DNSP stacked data'!AO141</f>
        <v>24087.859496857691</v>
      </c>
      <c r="AO23" s="46"/>
      <c r="AP23" s="1">
        <f>'DNSP stacked data'!AR141</f>
        <v>772171.4021576934</v>
      </c>
      <c r="AQ23" s="1">
        <f>'DNSP stacked data'!AS141</f>
        <v>802636.23541490454</v>
      </c>
      <c r="AR23" s="1">
        <f>'DNSP stacked data'!AT141</f>
        <v>843046.12817728077</v>
      </c>
      <c r="AS23" s="1">
        <f>'DNSP stacked data'!AU141</f>
        <v>883550.39658374363</v>
      </c>
      <c r="AT23" s="1">
        <f>'DNSP stacked data'!AV141</f>
        <v>960492.75703410106</v>
      </c>
      <c r="AU23" s="1">
        <f>'DNSP stacked data'!AW141</f>
        <v>1067988.6826291974</v>
      </c>
      <c r="AV23" s="1">
        <f>'DNSP stacked data'!AX141</f>
        <v>1193900.5836164101</v>
      </c>
      <c r="AW23" s="1">
        <f>'DNSP stacked data'!AY141</f>
        <v>1294188.0705031659</v>
      </c>
      <c r="AX23" s="1">
        <f>'DNSP stacked data'!AZ141</f>
        <v>1394108.6992739697</v>
      </c>
      <c r="AY23" s="46"/>
      <c r="AZ23" s="1">
        <f>'DNSP stacked data'!BC141</f>
        <v>351678.58521876938</v>
      </c>
      <c r="BA23" s="1">
        <f>'DNSP stacked data'!BD141</f>
        <v>345374.75453707483</v>
      </c>
      <c r="BB23" s="1">
        <f>'DNSP stacked data'!BE141</f>
        <v>341052.09903545625</v>
      </c>
      <c r="BC23" s="1">
        <f>'DNSP stacked data'!BF141</f>
        <v>372426.19795992831</v>
      </c>
      <c r="BD23" s="1">
        <f>'DNSP stacked data'!BG141</f>
        <v>345623.89553536795</v>
      </c>
      <c r="BE23" s="1">
        <f>'DNSP stacked data'!BH141</f>
        <v>384803.20408980874</v>
      </c>
      <c r="BF23" s="1">
        <f>'DNSP stacked data'!BI141</f>
        <v>424657.04127175838</v>
      </c>
      <c r="BG23" s="1">
        <f>'DNSP stacked data'!BJ141</f>
        <v>461610.86717823095</v>
      </c>
      <c r="BH23" s="1">
        <f>'DNSP stacked data'!BK141</f>
        <v>496233.89322038658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60" x14ac:dyDescent="0.25">
      <c r="A26" s="24" t="s">
        <v>81</v>
      </c>
      <c r="B26" s="1">
        <f>B17</f>
        <v>523135.27701085364</v>
      </c>
      <c r="C26" s="1">
        <f t="shared" ref="C26:I26" si="10">C17</f>
        <v>525653.90878396772</v>
      </c>
      <c r="D26" s="1">
        <f t="shared" si="10"/>
        <v>523753.31450121879</v>
      </c>
      <c r="E26" s="1">
        <f t="shared" si="10"/>
        <v>527163.0894162003</v>
      </c>
      <c r="F26" s="1">
        <f t="shared" si="10"/>
        <v>521459.48950706125</v>
      </c>
      <c r="G26" s="1">
        <f t="shared" si="10"/>
        <v>518995.40712177032</v>
      </c>
      <c r="H26" s="1">
        <f t="shared" si="10"/>
        <v>530949.75646962086</v>
      </c>
      <c r="I26" s="1">
        <f t="shared" si="10"/>
        <v>536528.17369923356</v>
      </c>
      <c r="J26" s="1">
        <f t="shared" ref="J26" si="11">J17</f>
        <v>549953.96160939033</v>
      </c>
      <c r="L26" s="1">
        <f>L17</f>
        <v>91726.651994205022</v>
      </c>
      <c r="M26" s="1">
        <f t="shared" ref="M26:S26" si="12">M17</f>
        <v>95430.924305787586</v>
      </c>
      <c r="N26" s="1">
        <f t="shared" si="12"/>
        <v>98639.311228327802</v>
      </c>
      <c r="O26" s="1">
        <f t="shared" si="12"/>
        <v>103277.63766407149</v>
      </c>
      <c r="P26" s="1">
        <f t="shared" si="12"/>
        <v>108785.12927471807</v>
      </c>
      <c r="Q26" s="1">
        <f t="shared" si="12"/>
        <v>119010.85869521143</v>
      </c>
      <c r="R26" s="1">
        <f t="shared" si="12"/>
        <v>129046.21656281076</v>
      </c>
      <c r="S26" s="1">
        <f t="shared" si="12"/>
        <v>135545.28103549604</v>
      </c>
      <c r="T26" s="1">
        <f t="shared" ref="T26" si="13">T17</f>
        <v>143416.29578369478</v>
      </c>
      <c r="V26" s="1">
        <f>V17</f>
        <v>818760.91081417957</v>
      </c>
      <c r="W26" s="1">
        <f t="shared" ref="W26:AC26" si="14">W17</f>
        <v>812733.9957233707</v>
      </c>
      <c r="X26" s="1">
        <f t="shared" si="14"/>
        <v>810193.41821643524</v>
      </c>
      <c r="Y26" s="1">
        <f t="shared" si="14"/>
        <v>822985.62758916535</v>
      </c>
      <c r="Z26" s="1">
        <f t="shared" si="14"/>
        <v>801135.27714157768</v>
      </c>
      <c r="AA26" s="1">
        <f t="shared" si="14"/>
        <v>758557.3641756688</v>
      </c>
      <c r="AB26" s="1">
        <f t="shared" si="14"/>
        <v>774123.57045751053</v>
      </c>
      <c r="AC26" s="1">
        <f t="shared" si="14"/>
        <v>778847.9390130291</v>
      </c>
      <c r="AD26" s="1">
        <f t="shared" ref="AD26" si="15">AD17</f>
        <v>822996.84892728121</v>
      </c>
      <c r="AF26" s="1">
        <f>AF17</f>
        <v>15862.840078800193</v>
      </c>
      <c r="AG26" s="1">
        <f t="shared" ref="AG26:AM26" si="16">AG17</f>
        <v>16503.442106776467</v>
      </c>
      <c r="AH26" s="1">
        <f t="shared" si="16"/>
        <v>17058.287700251138</v>
      </c>
      <c r="AI26" s="1">
        <f t="shared" si="16"/>
        <v>17860.421310100126</v>
      </c>
      <c r="AJ26" s="1">
        <f t="shared" si="16"/>
        <v>18812.864866641794</v>
      </c>
      <c r="AK26" s="1">
        <f t="shared" si="16"/>
        <v>20442.337093031067</v>
      </c>
      <c r="AL26" s="1">
        <f t="shared" si="16"/>
        <v>22128.670123668388</v>
      </c>
      <c r="AM26" s="1">
        <f t="shared" si="16"/>
        <v>22911.267318947837</v>
      </c>
      <c r="AN26" s="1">
        <f t="shared" ref="AN26" si="17">AN17</f>
        <v>22911.267318947837</v>
      </c>
      <c r="AP26" s="1">
        <f>AP17</f>
        <v>740695.05736568791</v>
      </c>
      <c r="AQ26" s="1">
        <f t="shared" ref="AQ26:AW26" si="18">AQ17</f>
        <v>772171.4021576934</v>
      </c>
      <c r="AR26" s="1">
        <f t="shared" si="18"/>
        <v>802636.23541490454</v>
      </c>
      <c r="AS26" s="1">
        <f t="shared" si="18"/>
        <v>843046.12817728077</v>
      </c>
      <c r="AT26" s="1">
        <f t="shared" si="18"/>
        <v>883550.39658374363</v>
      </c>
      <c r="AU26" s="1">
        <f t="shared" si="18"/>
        <v>960492.75703410106</v>
      </c>
      <c r="AV26" s="1">
        <f t="shared" si="18"/>
        <v>1067988.6826291974</v>
      </c>
      <c r="AW26" s="1">
        <f t="shared" si="18"/>
        <v>1193900.5836164101</v>
      </c>
      <c r="AX26" s="1">
        <f t="shared" ref="AX26" si="19">AX17</f>
        <v>1294188.0705031659</v>
      </c>
      <c r="AZ26" s="1">
        <f>AZ17</f>
        <v>307500.16462227789</v>
      </c>
      <c r="BA26" s="1">
        <f t="shared" ref="BA26:BG26" si="20">BA17</f>
        <v>351678.58521876938</v>
      </c>
      <c r="BB26" s="1">
        <f t="shared" si="20"/>
        <v>345374.75453707483</v>
      </c>
      <c r="BC26" s="1">
        <f t="shared" si="20"/>
        <v>341052.09903545625</v>
      </c>
      <c r="BD26" s="1">
        <f t="shared" si="20"/>
        <v>372426.19795992831</v>
      </c>
      <c r="BE26" s="1">
        <f t="shared" si="20"/>
        <v>345623.89553536795</v>
      </c>
      <c r="BF26" s="1">
        <f t="shared" si="20"/>
        <v>384803.20408980874</v>
      </c>
      <c r="BG26" s="1">
        <f t="shared" si="20"/>
        <v>424657.04127175838</v>
      </c>
      <c r="BH26" s="1">
        <f t="shared" ref="BH26" si="21">BH17</f>
        <v>461610.86717823095</v>
      </c>
    </row>
    <row r="27" spans="1:60" x14ac:dyDescent="0.25">
      <c r="A27" s="24" t="s">
        <v>82</v>
      </c>
      <c r="B27" s="1">
        <f>WACC!$C$14*B26</f>
        <v>209254.11080434147</v>
      </c>
      <c r="C27" s="1">
        <f>WACC!$D$14*C26</f>
        <v>210261.56351358711</v>
      </c>
      <c r="D27" s="1">
        <f>WACC!$E$14*D26</f>
        <v>209501.32580048754</v>
      </c>
      <c r="E27" s="1">
        <f>WACC!$F$14*E26</f>
        <v>210865.23576648012</v>
      </c>
      <c r="F27" s="1">
        <f>WACC!$G$14*F26</f>
        <v>208583.79580282452</v>
      </c>
      <c r="G27" s="1">
        <f>WACC!$H$14*G26</f>
        <v>207598.16284870813</v>
      </c>
      <c r="H27" s="1">
        <f>WACC!$I$14*H26</f>
        <v>212379.90258784837</v>
      </c>
      <c r="I27" s="1">
        <f>WACC!J$14*I26</f>
        <v>214611.26947969344</v>
      </c>
      <c r="J27" s="20">
        <f>WACC!K$14*J26</f>
        <v>219981.58464375616</v>
      </c>
      <c r="L27" s="1">
        <f>WACC!$C$14*L26</f>
        <v>36690.660797682009</v>
      </c>
      <c r="M27" s="1">
        <f>WACC!$D$14*M26</f>
        <v>38172.369722315038</v>
      </c>
      <c r="N27" s="1">
        <f>WACC!$E$14*N26</f>
        <v>39455.724491331122</v>
      </c>
      <c r="O27" s="1">
        <f>WACC!$F$14*O26</f>
        <v>41311.0550656286</v>
      </c>
      <c r="P27" s="1">
        <f>WACC!$G$14*P26</f>
        <v>43514.05170988723</v>
      </c>
      <c r="Q27" s="1">
        <f>WACC!$H$14*Q26</f>
        <v>47604.343478084571</v>
      </c>
      <c r="R27" s="1">
        <f>WACC!$I$14*R26</f>
        <v>51618.486625124307</v>
      </c>
      <c r="S27" s="1">
        <f>WACC!J$14*S26</f>
        <v>54218.112414198418</v>
      </c>
      <c r="T27" s="20">
        <f>WACC!K$14*T26</f>
        <v>57366.518313477914</v>
      </c>
      <c r="V27" s="1">
        <f>WACC!$C$14*V26</f>
        <v>327504.36432567186</v>
      </c>
      <c r="W27" s="1">
        <f>WACC!$D$14*W26</f>
        <v>325093.5982893483</v>
      </c>
      <c r="X27" s="1">
        <f>WACC!$E$14*X26</f>
        <v>324077.3672865741</v>
      </c>
      <c r="Y27" s="1">
        <f>WACC!$F$14*Y26</f>
        <v>329194.25103566615</v>
      </c>
      <c r="Z27" s="1">
        <f>WACC!$G$14*Z26</f>
        <v>320454.11085663107</v>
      </c>
      <c r="AA27" s="1">
        <f>WACC!$H$14*AA26</f>
        <v>303422.94567026751</v>
      </c>
      <c r="AB27" s="1">
        <f>WACC!$I$14*AB26</f>
        <v>309649.4281830042</v>
      </c>
      <c r="AC27" s="1">
        <f>WACC!J$14*AC26</f>
        <v>311539.17560521164</v>
      </c>
      <c r="AD27" s="20">
        <f>WACC!K$14*AD26</f>
        <v>329198.7395709125</v>
      </c>
      <c r="AF27" s="1">
        <f>WACC!$C$14*AF26</f>
        <v>6345.1360315200773</v>
      </c>
      <c r="AG27" s="1">
        <f>WACC!$D$14*AG26</f>
        <v>6601.376842710587</v>
      </c>
      <c r="AH27" s="1">
        <f>WACC!$E$14*AH26</f>
        <v>6823.3150801004558</v>
      </c>
      <c r="AI27" s="1">
        <f>WACC!$F$14*AI26</f>
        <v>7144.1685240400511</v>
      </c>
      <c r="AJ27" s="1">
        <f>WACC!$G$14*AJ26</f>
        <v>7525.1459466567176</v>
      </c>
      <c r="AK27" s="1">
        <f>WACC!$H$14*AK26</f>
        <v>8176.9348372124268</v>
      </c>
      <c r="AL27" s="1">
        <f>WACC!$I$14*AL26</f>
        <v>8851.4680494673557</v>
      </c>
      <c r="AM27" s="1">
        <f>WACC!J$14*AM26</f>
        <v>9164.5069275791357</v>
      </c>
      <c r="AN27" s="20">
        <f>WACC!K$14*AN26</f>
        <v>9164.5069275791357</v>
      </c>
      <c r="AP27" s="1">
        <f>WACC!C14*AP26</f>
        <v>296278.02294627519</v>
      </c>
      <c r="AQ27" s="1">
        <f>WACC!D14*AQ26</f>
        <v>308868.56086307735</v>
      </c>
      <c r="AR27" s="1">
        <f>WACC!E14*AR26</f>
        <v>321054.49416596186</v>
      </c>
      <c r="AS27" s="1">
        <f>WACC!F14*AS26</f>
        <v>337218.45127091231</v>
      </c>
      <c r="AT27" s="1">
        <f>WACC!G14*AT26</f>
        <v>353420.15863349749</v>
      </c>
      <c r="AU27" s="1">
        <f>WACC!H14*AU26</f>
        <v>384197.10281364043</v>
      </c>
      <c r="AV27" s="1">
        <f>WACC!I14*AV26</f>
        <v>427195.47305167897</v>
      </c>
      <c r="AW27" s="1">
        <f>WACC!J14*AW26</f>
        <v>477560.23344656406</v>
      </c>
      <c r="AX27" s="1">
        <f>WACC!K14*AX26</f>
        <v>517675.22820126638</v>
      </c>
      <c r="AZ27" s="1">
        <f>WACC!C14*AZ26</f>
        <v>123000.06584891117</v>
      </c>
      <c r="BA27" s="1">
        <f>WACC!D14*BA26</f>
        <v>140671.43408750775</v>
      </c>
      <c r="BB27" s="1">
        <f>WACC!E14*BB26</f>
        <v>138149.90181482994</v>
      </c>
      <c r="BC27" s="1">
        <f>WACC!F14*BC26</f>
        <v>136420.83961418251</v>
      </c>
      <c r="BD27" s="1">
        <f>WACC!G14*BD26</f>
        <v>148970.47918397133</v>
      </c>
      <c r="BE27" s="1">
        <f>WACC!H14*BE26</f>
        <v>138249.5582141472</v>
      </c>
      <c r="BF27" s="1">
        <f>WACC!I14*BF26</f>
        <v>153921.28163592351</v>
      </c>
      <c r="BG27" s="1">
        <f>WACC!J14*BG26</f>
        <v>169862.81650870337</v>
      </c>
      <c r="BH27" s="1">
        <f>WACC!K14*BH26</f>
        <v>184644.34687129239</v>
      </c>
    </row>
    <row r="28" spans="1:60" x14ac:dyDescent="0.25">
      <c r="A28" s="24" t="s">
        <v>83</v>
      </c>
      <c r="B28" s="1">
        <f>WACC!$C$15*B26</f>
        <v>313881.16620651219</v>
      </c>
      <c r="C28" s="1">
        <f>WACC!$D$15*C26</f>
        <v>315392.34527038061</v>
      </c>
      <c r="D28" s="1">
        <f>WACC!$E$15*D26</f>
        <v>314251.98870073125</v>
      </c>
      <c r="E28" s="1">
        <f>WACC!$F$15*E26</f>
        <v>316297.85364972014</v>
      </c>
      <c r="F28" s="1">
        <f>WACC!$G$15*F26</f>
        <v>312875.69370423676</v>
      </c>
      <c r="G28" s="1">
        <f>WACC!$H$15*G26</f>
        <v>311397.24427306216</v>
      </c>
      <c r="H28" s="1">
        <f>WACC!$I$15*H26</f>
        <v>318569.85388177249</v>
      </c>
      <c r="I28" s="1">
        <f>WACC!J$15*I26</f>
        <v>321916.90421954013</v>
      </c>
      <c r="J28" s="20">
        <f>WACC!K$15*J26</f>
        <v>329972.37696563418</v>
      </c>
      <c r="L28" s="1">
        <f>WACC!$C$15*L26</f>
        <v>55035.991196523013</v>
      </c>
      <c r="M28" s="1">
        <f>WACC!$D$15*M26</f>
        <v>57258.554583472549</v>
      </c>
      <c r="N28" s="1">
        <f>WACC!$E$15*N26</f>
        <v>59183.58673699668</v>
      </c>
      <c r="O28" s="1">
        <f>WACC!$F$15*O26</f>
        <v>61966.582598442888</v>
      </c>
      <c r="P28" s="1">
        <f>WACC!$G$15*P26</f>
        <v>65271.077564830841</v>
      </c>
      <c r="Q28" s="1">
        <f>WACC!$H$15*Q26</f>
        <v>71406.515217126856</v>
      </c>
      <c r="R28" s="1">
        <f>WACC!$I$15*R26</f>
        <v>77427.729937686454</v>
      </c>
      <c r="S28" s="1">
        <f>WACC!J$15*S26</f>
        <v>81327.16862129762</v>
      </c>
      <c r="T28" s="20">
        <f>WACC!K$15*T26</f>
        <v>86049.777470216868</v>
      </c>
      <c r="V28" s="1">
        <f>WACC!$C$15*V26</f>
        <v>491256.54648850771</v>
      </c>
      <c r="W28" s="1">
        <f>WACC!$D$15*W26</f>
        <v>487640.39743402239</v>
      </c>
      <c r="X28" s="1">
        <f>WACC!$E$15*X26</f>
        <v>486116.05092986114</v>
      </c>
      <c r="Y28" s="1">
        <f>WACC!$F$15*Y26</f>
        <v>493791.3765534992</v>
      </c>
      <c r="Z28" s="1">
        <f>WACC!$G$15*Z26</f>
        <v>480681.16628494661</v>
      </c>
      <c r="AA28" s="1">
        <f>WACC!$H$15*AA26</f>
        <v>455134.41850540129</v>
      </c>
      <c r="AB28" s="1">
        <f>WACC!$I$15*AB26</f>
        <v>464474.14227450633</v>
      </c>
      <c r="AC28" s="1">
        <f>WACC!J$15*AC26</f>
        <v>467308.76340781746</v>
      </c>
      <c r="AD28" s="20">
        <f>WACC!K$15*AD26</f>
        <v>493798.10935636872</v>
      </c>
      <c r="AF28" s="1">
        <f>WACC!$C$15*AF26</f>
        <v>9517.7040472801145</v>
      </c>
      <c r="AG28" s="1">
        <f>WACC!$D$15*AG26</f>
        <v>9902.0652640658791</v>
      </c>
      <c r="AH28" s="1">
        <f>WACC!$E$15*AH26</f>
        <v>10234.972620150682</v>
      </c>
      <c r="AI28" s="1">
        <f>WACC!$F$15*AI26</f>
        <v>10716.252786060075</v>
      </c>
      <c r="AJ28" s="1">
        <f>WACC!$G$15*AJ26</f>
        <v>11287.718919985076</v>
      </c>
      <c r="AK28" s="1">
        <f>WACC!$H$15*AK26</f>
        <v>12265.402255818639</v>
      </c>
      <c r="AL28" s="1">
        <f>WACC!$I$15*AL26</f>
        <v>13277.202074201032</v>
      </c>
      <c r="AM28" s="1">
        <f>WACC!J$15*AM26</f>
        <v>13746.760391368702</v>
      </c>
      <c r="AN28" s="20">
        <f>WACC!K$15*AN26</f>
        <v>13746.760391368702</v>
      </c>
      <c r="AP28" s="1">
        <f>WACC!C15*AP26</f>
        <v>444417.03441941272</v>
      </c>
      <c r="AQ28" s="1">
        <f>WACC!D15*AQ26</f>
        <v>463302.84129461605</v>
      </c>
      <c r="AR28" s="1">
        <f>WACC!E15*AR26</f>
        <v>481581.74124894268</v>
      </c>
      <c r="AS28" s="1">
        <f>WACC!F15*AS26</f>
        <v>505827.67690636846</v>
      </c>
      <c r="AT28" s="1">
        <f>WACC!G15*AT26</f>
        <v>530130.2379502462</v>
      </c>
      <c r="AU28" s="1">
        <f>WACC!H15*AU26</f>
        <v>576295.65422046056</v>
      </c>
      <c r="AV28" s="1">
        <f>WACC!I15*AV26</f>
        <v>640793.2095775184</v>
      </c>
      <c r="AW28" s="1">
        <f>WACC!J15*AW26</f>
        <v>716340.35016984609</v>
      </c>
      <c r="AX28" s="1">
        <f>WACC!K15*AX26</f>
        <v>776512.84230189957</v>
      </c>
      <c r="AZ28" s="1">
        <f>WACC!C15*AZ26</f>
        <v>184500.09877336674</v>
      </c>
      <c r="BA28" s="1">
        <f>WACC!D15*BA26</f>
        <v>211007.15113126163</v>
      </c>
      <c r="BB28" s="1">
        <f>WACC!E15*BB26</f>
        <v>207224.85272224489</v>
      </c>
      <c r="BC28" s="1">
        <f>WACC!F15*BC26</f>
        <v>204631.25942127375</v>
      </c>
      <c r="BD28" s="1">
        <f>WACC!G15*BD26</f>
        <v>223455.71877595698</v>
      </c>
      <c r="BE28" s="1">
        <f>WACC!H15*BE26</f>
        <v>207374.33732122075</v>
      </c>
      <c r="BF28" s="1">
        <f>WACC!I15*BF26</f>
        <v>230881.92245388523</v>
      </c>
      <c r="BG28" s="1">
        <f>WACC!J15*BG26</f>
        <v>254794.22476305501</v>
      </c>
      <c r="BH28" s="1">
        <f>WACC!K15*BH26</f>
        <v>276966.52030693856</v>
      </c>
    </row>
    <row r="29" spans="1:60" x14ac:dyDescent="0.25">
      <c r="A29" s="24" t="s">
        <v>84</v>
      </c>
      <c r="B29" s="1">
        <f>(WACC!$C$3+WACC!$C$9*WACC!$C$16)*B27</f>
        <v>20877.099838254646</v>
      </c>
      <c r="C29" s="1">
        <f>(WACC!$D$3+WACC!$D$9*WACC!$D$16)*C27</f>
        <v>20904.04352454879</v>
      </c>
      <c r="D29" s="1">
        <f>(WACC!$E$3+WACC!$E$9*WACC!$E$16)*D27</f>
        <v>21681.041768725983</v>
      </c>
      <c r="E29" s="1">
        <f>(WACC!$F$3+WACC!$F$9*WACC!$F$16)*E27</f>
        <v>22597.221103312062</v>
      </c>
      <c r="F29" s="1">
        <f>(WACC!$G$3+WACC!$G$9*WACC!$G$16)*F27</f>
        <v>19961.7513659162</v>
      </c>
      <c r="G29" s="1">
        <f>(WACC!$H$3+WACC!$H$9*WACC!$H$16)*G27</f>
        <v>20943.492139881062</v>
      </c>
      <c r="H29" s="1">
        <f>(WACC!$I$3+WACC!$I$9*WACC!$I$16)*H27</f>
        <v>20978.885963911554</v>
      </c>
      <c r="I29" s="1">
        <f>(WACC!J$3+WACC!J$9*WACC!J$16)*I27</f>
        <v>18506.985621914722</v>
      </c>
      <c r="J29" s="20">
        <f>(WACC!K$3+WACC!K$9*WACC!K$16)*J27</f>
        <v>17229.478585235029</v>
      </c>
      <c r="L29" s="1">
        <f>(WACC!$C$3+WACC!$C$9*WACC!$C$16)*L27</f>
        <v>3660.5951761730012</v>
      </c>
      <c r="M29" s="1">
        <f>(WACC!$D$3+WACC!$D$9*WACC!$D$16)*M27</f>
        <v>3795.0677469345364</v>
      </c>
      <c r="N29" s="1">
        <f>(WACC!$E$3+WACC!$E$9*WACC!$E$16)*N27</f>
        <v>4083.2257621440986</v>
      </c>
      <c r="O29" s="1">
        <f>(WACC!$F$3+WACC!$F$9*WACC!$F$16)*O27</f>
        <v>4427.0694594860479</v>
      </c>
      <c r="P29" s="1">
        <f>(WACC!$G$3+WACC!$G$9*WACC!$G$16)*P27</f>
        <v>4164.3536009743439</v>
      </c>
      <c r="Q29" s="1">
        <f>(WACC!$H$3+WACC!$H$9*WACC!$H$16)*Q27</f>
        <v>4802.5530658672051</v>
      </c>
      <c r="R29" s="1">
        <f>(WACC!$I$3+WACC!$I$9*WACC!$I$16)*R27</f>
        <v>5098.8739110577981</v>
      </c>
      <c r="S29" s="1">
        <f>(WACC!J$3+WACC!J$9*WACC!J$16)*S27</f>
        <v>4675.4945783118319</v>
      </c>
      <c r="T29" s="20">
        <f>(WACC!K$3+WACC!K$9*WACC!K$16)*T27</f>
        <v>4493.0815476767903</v>
      </c>
      <c r="V29" s="1">
        <f>(WACC!$C$3+WACC!$C$9*WACC!$C$16)*V27</f>
        <v>32674.82433300573</v>
      </c>
      <c r="W29" s="1">
        <f>(WACC!$D$3+WACC!$D$9*WACC!$D$16)*W27</f>
        <v>32320.556428058586</v>
      </c>
      <c r="X29" s="1">
        <f>(WACC!$E$3+WACC!$E$9*WACC!$E$16)*X27</f>
        <v>33538.379337657694</v>
      </c>
      <c r="Y29" s="1">
        <f>(WACC!$F$3+WACC!$F$9*WACC!$F$16)*Y27</f>
        <v>35277.864791473956</v>
      </c>
      <c r="Z29" s="1">
        <f>(WACC!$G$3+WACC!$G$9*WACC!$G$16)*Z27</f>
        <v>30667.891820095043</v>
      </c>
      <c r="AA29" s="1">
        <f>(WACC!$H$3+WACC!$H$9*WACC!$H$16)*AA27</f>
        <v>30610.75295900361</v>
      </c>
      <c r="AB29" s="1">
        <f>(WACC!$I$3+WACC!$I$9*WACC!$I$16)*AB27</f>
        <v>30587.169329520872</v>
      </c>
      <c r="AC29" s="1">
        <f>(WACC!J$3+WACC!J$9*WACC!J$16)*AC27</f>
        <v>26865.55583761814</v>
      </c>
      <c r="AD29" s="20">
        <f>(WACC!K$3+WACC!K$9*WACC!K$16)*AD27</f>
        <v>25783.624765266864</v>
      </c>
      <c r="AF29" s="1">
        <f>(WACC!$C$3+WACC!$C$9*WACC!$C$16)*AF27</f>
        <v>633.04867898730504</v>
      </c>
      <c r="AG29" s="1">
        <f>(WACC!$D$3+WACC!$D$9*WACC!$D$16)*AG27</f>
        <v>656.30382717597035</v>
      </c>
      <c r="AH29" s="1">
        <f>(WACC!$E$3+WACC!$E$9*WACC!$E$16)*AH27</f>
        <v>706.13672103306374</v>
      </c>
      <c r="AI29" s="1">
        <f>(WACC!$F$3+WACC!$F$9*WACC!$F$16)*AI27</f>
        <v>765.59967388763107</v>
      </c>
      <c r="AJ29" s="1">
        <f>(WACC!$G$3+WACC!$G$9*WACC!$G$16)*AJ27</f>
        <v>720.16664478286077</v>
      </c>
      <c r="AK29" s="1">
        <f>(WACC!$H$3+WACC!$H$9*WACC!$H$16)*AK27</f>
        <v>824.92815996778836</v>
      </c>
      <c r="AL29" s="1">
        <f>(WACC!$I$3+WACC!$I$9*WACC!$I$16)*AL27</f>
        <v>874.34798001271452</v>
      </c>
      <c r="AM29" s="1">
        <f>(WACC!J$3+WACC!J$9*WACC!J$16)*AM27</f>
        <v>790.3005203400711</v>
      </c>
      <c r="AN29" s="20">
        <f>(WACC!K$3+WACC!K$9*WACC!K$16)*AN27</f>
        <v>717.78588243497552</v>
      </c>
      <c r="AP29" s="1">
        <f>(WACC!C3+WACC!C9*WACC!C16)*AP27</f>
        <v>29559.399531766601</v>
      </c>
      <c r="AQ29" s="1">
        <f>(WACC!D3+WACC!D9*WACC!D16)*AQ27</f>
        <v>30707.475640117602</v>
      </c>
      <c r="AR29" s="1">
        <f>(WACC!E3+WACC!E9*WACC!E16)*AR27</f>
        <v>33225.545811955017</v>
      </c>
      <c r="AS29" s="1">
        <f>(WACC!F3+WACC!F9*WACC!F16)*AS27</f>
        <v>36137.772429800418</v>
      </c>
      <c r="AT29" s="1">
        <f>(WACC!G3+WACC!G9*WACC!G16)*AT27</f>
        <v>33822.787178605009</v>
      </c>
      <c r="AU29" s="1">
        <f>(WACC!H3+WACC!H9*WACC!H16)*AU27</f>
        <v>38759.634924161503</v>
      </c>
      <c r="AV29" s="1">
        <f>(WACC!I3+WACC!I9*WACC!I16)*AV27</f>
        <v>42198.367191280573</v>
      </c>
      <c r="AW29" s="1">
        <f>(WACC!J3+WACC!J9*WACC!J16)*AW27</f>
        <v>41182.368453535812</v>
      </c>
      <c r="AX29" s="1">
        <f>(WACC!K3+WACC!K9*WACC!K16)*AX27</f>
        <v>40545.549632458904</v>
      </c>
      <c r="AZ29" s="1">
        <f>(WACC!C3+WACC!C9*WACC!C16)*AZ27</f>
        <v>12271.609121412477</v>
      </c>
      <c r="BA29" s="1">
        <f>(WACC!D3+WACC!D9*WACC!D16)*BA27</f>
        <v>13985.446182777654</v>
      </c>
      <c r="BB29" s="1">
        <f>(WACC!E3+WACC!E9*WACC!E16)*BB27</f>
        <v>14296.968194106536</v>
      </c>
      <c r="BC29" s="1">
        <f>(WACC!F3+WACC!F9*WACC!F16)*BC27</f>
        <v>14619.441012434525</v>
      </c>
      <c r="BD29" s="1">
        <f>(WACC!G3+WACC!G9*WACC!G16)*BD27</f>
        <v>14256.676339052232</v>
      </c>
      <c r="BE29" s="1">
        <f>(WACC!H3+WACC!H9*WACC!H16)*BE27</f>
        <v>13947.27436923481</v>
      </c>
      <c r="BF29" s="1">
        <f>(WACC!I3+WACC!I9*WACC!I16)*BF27</f>
        <v>15204.34361025981</v>
      </c>
      <c r="BG29" s="1">
        <f>(WACC!J3+WACC!J9*WACC!J16)*BG27</f>
        <v>14648.106366669457</v>
      </c>
      <c r="BH29" s="1">
        <f>(WACC!K3+WACC!K9*WACC!K16)*BH27</f>
        <v>14461.782450815424</v>
      </c>
    </row>
    <row r="30" spans="1:60" x14ac:dyDescent="0.25">
      <c r="A30" s="24" t="s">
        <v>85</v>
      </c>
      <c r="B30" s="1">
        <f>WACC!$C$7*B28</f>
        <v>21606.139576359397</v>
      </c>
      <c r="C30" s="1">
        <f>WACC!$D$7*C28</f>
        <v>20804.615205434307</v>
      </c>
      <c r="D30" s="1">
        <f>WACC!$E$7*D28</f>
        <v>22145.661679631077</v>
      </c>
      <c r="E30" s="1">
        <f>WACC!$F$7*E28</f>
        <v>27179.400898252166</v>
      </c>
      <c r="F30" s="1">
        <f>WACC!$G$7*F28</f>
        <v>26068.617407063808</v>
      </c>
      <c r="G30" s="1">
        <f>WACC!$H$7*G28</f>
        <v>29062.655729905364</v>
      </c>
      <c r="H30" s="1">
        <f>WACC!$I$7*H28</f>
        <v>30042.810042682369</v>
      </c>
      <c r="I30" s="1">
        <f>WACC!J$7*I28</f>
        <v>24551.289491276853</v>
      </c>
      <c r="J30" s="20">
        <f>WACC!K$7*J28</f>
        <v>20104.358320285464</v>
      </c>
      <c r="L30" s="1">
        <f>WACC!$C$7*L28</f>
        <v>3788.4251606641706</v>
      </c>
      <c r="M30" s="1">
        <f>WACC!$D$7*M28</f>
        <v>3777.0168274289317</v>
      </c>
      <c r="N30" s="1">
        <f>WACC!$E$7*N28</f>
        <v>4170.7283835609969</v>
      </c>
      <c r="O30" s="1">
        <f>WACC!$F$7*O28</f>
        <v>5324.7740106478768</v>
      </c>
      <c r="P30" s="1">
        <f>WACC!$G$7*P28</f>
        <v>5438.347506766775</v>
      </c>
      <c r="Q30" s="1">
        <f>WACC!$H$7*Q28</f>
        <v>6664.3588111133768</v>
      </c>
      <c r="R30" s="1">
        <f>WACC!$I$7*R28</f>
        <v>7301.8415088871016</v>
      </c>
      <c r="S30" s="1">
        <f>WACC!J$7*S28</f>
        <v>6202.4914944064858</v>
      </c>
      <c r="T30" s="20">
        <f>WACC!K$7*T28</f>
        <v>5242.7890344961816</v>
      </c>
      <c r="V30" s="1">
        <f>WACC!$C$7*V28</f>
        <v>33815.847059289954</v>
      </c>
      <c r="W30" s="1">
        <f>WACC!$D$7*W28</f>
        <v>32166.82642865858</v>
      </c>
      <c r="X30" s="1">
        <f>WACC!$E$7*X28</f>
        <v>34257.099359785105</v>
      </c>
      <c r="Y30" s="1">
        <f>WACC!$F$7*Y28</f>
        <v>42431.377983077327</v>
      </c>
      <c r="Z30" s="1">
        <f>WACC!$G$7*Z28</f>
        <v>40050.069950492318</v>
      </c>
      <c r="AA30" s="1">
        <f>WACC!$H$7*AA28</f>
        <v>42477.623547156749</v>
      </c>
      <c r="AB30" s="1">
        <f>WACC!$I$7*AB28</f>
        <v>43802.350586723944</v>
      </c>
      <c r="AC30" s="1">
        <f>WACC!J$7*AC28</f>
        <v>35639.733676152588</v>
      </c>
      <c r="AD30" s="20">
        <f>WACC!K$7*AD28</f>
        <v>30085.833910315068</v>
      </c>
      <c r="AF30" s="1">
        <f>WACC!$C$7*AF28</f>
        <v>655.15508489195997</v>
      </c>
      <c r="AG30" s="1">
        <f>WACC!$D$7*AG28</f>
        <v>653.1821734017675</v>
      </c>
      <c r="AH30" s="1">
        <f>WACC!$E$7*AH28</f>
        <v>721.26907416963888</v>
      </c>
      <c r="AI30" s="1">
        <f>WACC!$F$7*AI28</f>
        <v>920.84510608754226</v>
      </c>
      <c r="AJ30" s="1">
        <f>WACC!$G$7*AJ28</f>
        <v>940.48605195176219</v>
      </c>
      <c r="AK30" s="1">
        <f>WACC!$H$7*AK28</f>
        <v>1144.7280594335634</v>
      </c>
      <c r="AL30" s="1">
        <f>WACC!$I$7*AL28</f>
        <v>1252.1098746573923</v>
      </c>
      <c r="AM30" s="1">
        <f>WACC!J$7*AM28</f>
        <v>1048.4093550599734</v>
      </c>
      <c r="AN30" s="20">
        <f>WACC!K$7*AN28</f>
        <v>837.5543407379439</v>
      </c>
      <c r="AP30" s="1">
        <f>WACC!C7*AP28</f>
        <v>30591.629921051092</v>
      </c>
      <c r="AQ30" s="1">
        <f>WACC!D7*AQ28</f>
        <v>30561.418123371612</v>
      </c>
      <c r="AR30" s="1">
        <f>WACC!E7*AR28</f>
        <v>33937.56188109018</v>
      </c>
      <c r="AS30" s="1">
        <f>WACC!F7*AS28</f>
        <v>43465.654469141293</v>
      </c>
      <c r="AT30" s="1">
        <f>WACC!G7*AT28</f>
        <v>44170.137300932583</v>
      </c>
      <c r="AU30" s="1">
        <f>WACC!H7*AU28</f>
        <v>53785.582580695613</v>
      </c>
      <c r="AV30" s="1">
        <f>WACC!I7*AV28</f>
        <v>60430.164491090378</v>
      </c>
      <c r="AW30" s="1">
        <f>WACC!J7*AW28</f>
        <v>54632.357234985488</v>
      </c>
      <c r="AX30" s="1">
        <f>WACC!K7*AX28</f>
        <v>47310.906947724863</v>
      </c>
      <c r="AZ30" s="1">
        <f>WACC!C7*AZ28</f>
        <v>12700.140419787796</v>
      </c>
      <c r="BA30" s="1">
        <f>WACC!D7*BA28</f>
        <v>13918.925588119182</v>
      </c>
      <c r="BB30" s="1">
        <f>WACC!E7*BB28</f>
        <v>14603.349047914979</v>
      </c>
      <c r="BC30" s="1">
        <f>WACC!F7*BC28</f>
        <v>17583.91646338622</v>
      </c>
      <c r="BD30" s="1">
        <f>WACC!G7*BD28</f>
        <v>18618.19808124004</v>
      </c>
      <c r="BE30" s="1">
        <f>WACC!H7*BE28</f>
        <v>19354.214218732777</v>
      </c>
      <c r="BF30" s="1">
        <f>WACC!I7*BF28</f>
        <v>21773.37765658645</v>
      </c>
      <c r="BG30" s="1">
        <f>WACC!J7*BG28</f>
        <v>19432.116458839628</v>
      </c>
      <c r="BH30" s="1">
        <f>WACC!K7*BH28</f>
        <v>16874.8493985399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B17*WACC!$C$21</f>
        <v>42483.239414614036</v>
      </c>
      <c r="C33" s="1">
        <f>C17*WACC!$D$21</f>
        <v>41708.658729983094</v>
      </c>
      <c r="D33" s="1">
        <f>D17*WACC!$E$21</f>
        <v>43826.703448357061</v>
      </c>
      <c r="E33" s="1">
        <f>E17*WACC!$F$21</f>
        <v>49776.622001564225</v>
      </c>
      <c r="F33" s="1">
        <f>F17*WACC!$G$21</f>
        <v>46030.368772980008</v>
      </c>
      <c r="G33" s="1">
        <f>G17*WACC!$H$21</f>
        <v>50006.14786978643</v>
      </c>
      <c r="H33" s="1">
        <f>H17*WACC!$I$21</f>
        <v>51021.696006593927</v>
      </c>
      <c r="I33" s="1">
        <f>I17*WACC!J$21</f>
        <v>43058.275113191579</v>
      </c>
      <c r="J33" s="20">
        <f>J17*WACC!K$21</f>
        <v>37333.836905520489</v>
      </c>
      <c r="L33" s="1">
        <f>L17*WACC!$C$21</f>
        <v>7449.0203368371722</v>
      </c>
      <c r="M33" s="1">
        <f>M17*WACC!$D$21</f>
        <v>7572.0845743634673</v>
      </c>
      <c r="N33" s="1">
        <f>N17*WACC!$E$21</f>
        <v>8253.9541457050946</v>
      </c>
      <c r="O33" s="1">
        <f>O17*WACC!$F$21</f>
        <v>9751.8434701339247</v>
      </c>
      <c r="P33" s="1">
        <f>P17*WACC!$G$21</f>
        <v>9602.7011077411207</v>
      </c>
      <c r="Q33" s="1">
        <f>Q17*WACC!$H$21</f>
        <v>11466.911876980583</v>
      </c>
      <c r="R33" s="1">
        <f>R17*WACC!$I$21</f>
        <v>12400.7154199449</v>
      </c>
      <c r="S33" s="1">
        <f>S17*WACC!$J$21</f>
        <v>10877.986072718319</v>
      </c>
      <c r="T33" s="20">
        <f>T17*WACC!K$21</f>
        <v>9735.8705821729709</v>
      </c>
      <c r="V33" s="1">
        <f>V17*WACC!C21</f>
        <v>66490.671392295684</v>
      </c>
      <c r="W33" s="1">
        <f>W17*WACC!D21</f>
        <v>64487.382856717159</v>
      </c>
      <c r="X33" s="1">
        <f>X17*WACC!E21</f>
        <v>67795.478697442799</v>
      </c>
      <c r="Y33" s="1">
        <f>Y17*WACC!F21</f>
        <v>77709.242774551283</v>
      </c>
      <c r="Z33" s="1">
        <f>Z17*WACC!G21</f>
        <v>70717.961770587368</v>
      </c>
      <c r="AA33" s="1">
        <f>AA17*WACC!H21</f>
        <v>73088.376506160363</v>
      </c>
      <c r="AB33" s="1">
        <f>AB17*WACC!I21</f>
        <v>74389.519916244812</v>
      </c>
      <c r="AC33" s="1">
        <f>AC17*WACC!J21</f>
        <v>62505.289513770724</v>
      </c>
      <c r="AD33" s="1">
        <f>AD17*WACC!K21</f>
        <v>55869.458675581925</v>
      </c>
      <c r="AF33" s="1">
        <f>AF17*WACC!C21</f>
        <v>1288.2037638792651</v>
      </c>
      <c r="AG33" s="1">
        <f>AG17*WACC!D21</f>
        <v>1309.4860005777377</v>
      </c>
      <c r="AH33" s="1">
        <f>AH17*WACC!E21</f>
        <v>1427.4057952027026</v>
      </c>
      <c r="AI33" s="1">
        <f>AI17*WACC!F21</f>
        <v>1686.4447799751733</v>
      </c>
      <c r="AJ33" s="1">
        <f>AJ17*WACC!G21</f>
        <v>1660.6526967346231</v>
      </c>
      <c r="AK33" s="1">
        <f>AK17*WACC!H21</f>
        <v>1969.6562194013518</v>
      </c>
      <c r="AL33" s="1">
        <f>AL17*WACC!I21</f>
        <v>2126.4578546701068</v>
      </c>
      <c r="AM33" s="1">
        <f>AM17*WACC!J21</f>
        <v>1838.7098754000444</v>
      </c>
      <c r="AN33" s="1">
        <f>AN17*WACC!K21</f>
        <v>1555.3402231729194</v>
      </c>
      <c r="AP33" s="1">
        <f>AP17*WACC!C21</f>
        <v>60151.029452817689</v>
      </c>
      <c r="AQ33" s="1">
        <f>AQ17*WACC!D21</f>
        <v>61268.893763489206</v>
      </c>
      <c r="AR33" s="1">
        <f>AR17*WACC!E21</f>
        <v>67163.107693045196</v>
      </c>
      <c r="AS33" s="1">
        <f>AS17*WACC!F21</f>
        <v>79603.426898941703</v>
      </c>
      <c r="AT33" s="1">
        <f>AT17*WACC!G21</f>
        <v>77992.9244795376</v>
      </c>
      <c r="AU33" s="1">
        <f>AU17*WACC!H21</f>
        <v>92545.217504857123</v>
      </c>
      <c r="AV33" s="1">
        <f>AV17*WACC!I21</f>
        <v>102628.53168237096</v>
      </c>
      <c r="AW33" s="1">
        <f>AW17*WACC!J21</f>
        <v>95814.725688521299</v>
      </c>
      <c r="AX33" s="1">
        <f>AX17*WACC!K21</f>
        <v>87856.45658018376</v>
      </c>
      <c r="AZ33" s="1">
        <f>AZ17*WACC!C21</f>
        <v>24971.749541200272</v>
      </c>
      <c r="BA33" s="1">
        <f>BA17*WACC!D21</f>
        <v>27904.371770896832</v>
      </c>
      <c r="BB33" s="1">
        <f>BB17*WACC!E21</f>
        <v>28900.317242021516</v>
      </c>
      <c r="BC33" s="1">
        <f>BC17*WACC!F21</f>
        <v>32203.357475820743</v>
      </c>
      <c r="BD33" s="1">
        <f>BD17*WACC!G21</f>
        <v>32874.874420292275</v>
      </c>
      <c r="BE33" s="1">
        <f>BE17*WACC!H21</f>
        <v>33301.488587967593</v>
      </c>
      <c r="BF33" s="1">
        <f>BF17*WACC!I21</f>
        <v>36977.72126684626</v>
      </c>
      <c r="BG33" s="1">
        <f>BG17*WACC!J21</f>
        <v>34080.222825509081</v>
      </c>
      <c r="BH33" s="1">
        <f>BH17*WACC!K21</f>
        <v>31336.631849355323</v>
      </c>
    </row>
    <row r="34" spans="1:60" x14ac:dyDescent="0.25">
      <c r="A34" s="24" t="s">
        <v>64</v>
      </c>
      <c r="B34" s="1">
        <f>B20</f>
        <v>-8541.0532573284618</v>
      </c>
      <c r="C34" s="1">
        <f t="shared" ref="C34:I34" si="22">C20</f>
        <v>-12091.549870922432</v>
      </c>
      <c r="D34" s="1">
        <f t="shared" si="22"/>
        <v>-3365.9923469015775</v>
      </c>
      <c r="E34" s="1">
        <f t="shared" si="22"/>
        <v>-13728.588071006689</v>
      </c>
      <c r="F34" s="1">
        <f t="shared" si="22"/>
        <v>-12322.033316573297</v>
      </c>
      <c r="G34" s="1">
        <f t="shared" si="22"/>
        <v>-11489.592976040476</v>
      </c>
      <c r="H34" s="1">
        <f t="shared" si="22"/>
        <v>-21169.824176907019</v>
      </c>
      <c r="I34" s="1">
        <f t="shared" si="22"/>
        <v>-17217.446882201744</v>
      </c>
      <c r="J34" s="1">
        <f t="shared" ref="J34" si="23">J20</f>
        <v>-15550.89500939368</v>
      </c>
      <c r="L34" s="1">
        <f>L20</f>
        <v>-1053.5544783679802</v>
      </c>
      <c r="M34" s="1">
        <f t="shared" ref="M34:S34" si="24">M20</f>
        <v>-1658.8493816765399</v>
      </c>
      <c r="N34" s="1">
        <f t="shared" si="24"/>
        <v>27.606120184760584</v>
      </c>
      <c r="O34" s="1">
        <f t="shared" si="24"/>
        <v>-1880.2055707781633</v>
      </c>
      <c r="P34" s="1">
        <f t="shared" si="24"/>
        <v>-1536.3076648548895</v>
      </c>
      <c r="Q34" s="1">
        <f t="shared" si="24"/>
        <v>-1203.9164350338274</v>
      </c>
      <c r="R34" s="1">
        <f t="shared" si="24"/>
        <v>-3409.5002408432338</v>
      </c>
      <c r="S34" s="1">
        <f t="shared" si="24"/>
        <v>-2397.8068916423067</v>
      </c>
      <c r="T34" s="1">
        <f t="shared" ref="T34" si="25">T20</f>
        <v>-1897.0831793119319</v>
      </c>
      <c r="V34" s="1">
        <f>V20</f>
        <v>-20170.439114194047</v>
      </c>
      <c r="W34" s="1">
        <f t="shared" ref="W34:AC34" si="26">W20</f>
        <v>-26239.865004581607</v>
      </c>
      <c r="X34" s="1">
        <f t="shared" si="26"/>
        <v>-13381.114980523285</v>
      </c>
      <c r="Y34" s="1">
        <f t="shared" si="26"/>
        <v>-30424.996853637291</v>
      </c>
      <c r="Z34" s="1">
        <f t="shared" si="26"/>
        <v>-29119.584206846186</v>
      </c>
      <c r="AA34" s="1">
        <f t="shared" si="26"/>
        <v>-26238.715448383799</v>
      </c>
      <c r="AB34" s="1">
        <f t="shared" si="26"/>
        <v>-40864.092626031823</v>
      </c>
      <c r="AC34" s="1">
        <f t="shared" si="26"/>
        <v>-35490.762774326664</v>
      </c>
      <c r="AD34" s="1">
        <f t="shared" ref="AD34" si="27">AD20</f>
        <v>-33226.982776581441</v>
      </c>
      <c r="AF34" s="1">
        <f t="shared" ref="AF34:AM34" si="28">AF20</f>
        <v>-182.19749485363161</v>
      </c>
      <c r="AG34" s="1">
        <f t="shared" si="28"/>
        <v>-286.87477286333279</v>
      </c>
      <c r="AH34" s="1">
        <f t="shared" si="28"/>
        <v>4.7740919369286985</v>
      </c>
      <c r="AI34" s="1">
        <f t="shared" si="28"/>
        <v>-325.15522627390249</v>
      </c>
      <c r="AJ34" s="1">
        <f t="shared" si="28"/>
        <v>-265.68289880423958</v>
      </c>
      <c r="AK34" s="1">
        <f t="shared" si="28"/>
        <v>-208.20048984658638</v>
      </c>
      <c r="AL34" s="1">
        <f t="shared" si="28"/>
        <v>-589.62532582726146</v>
      </c>
      <c r="AM34" s="1">
        <f t="shared" si="28"/>
        <v>-414.66712711121193</v>
      </c>
      <c r="AN34" s="1">
        <f t="shared" ref="AN34" si="29">AN20</f>
        <v>-414.66712711121193</v>
      </c>
      <c r="AP34" s="1">
        <f t="shared" ref="AP34:AW34" si="30">AP20</f>
        <v>-12812.563152621831</v>
      </c>
      <c r="AQ34" s="1">
        <f t="shared" si="30"/>
        <v>-18045.386398738781</v>
      </c>
      <c r="AR34" s="1">
        <f t="shared" si="30"/>
        <v>-4631.669322013011</v>
      </c>
      <c r="AS34" s="1">
        <f t="shared" si="30"/>
        <v>-20650.076072865744</v>
      </c>
      <c r="AT34" s="1">
        <f t="shared" si="30"/>
        <v>-18362.741209191096</v>
      </c>
      <c r="AU34" s="1">
        <f t="shared" si="30"/>
        <v>-17437.562820736865</v>
      </c>
      <c r="AV34" s="1">
        <f t="shared" si="30"/>
        <v>-36107.60848176499</v>
      </c>
      <c r="AW34" s="1">
        <f t="shared" si="30"/>
        <v>-28094.546653658752</v>
      </c>
      <c r="AX34" s="1">
        <f t="shared" ref="AX34" si="31">AX20</f>
        <v>-23692.056364205368</v>
      </c>
      <c r="AZ34" s="1">
        <f t="shared" ref="AZ34:BG34" si="32">AZ20</f>
        <v>-13076.979273352768</v>
      </c>
      <c r="BA34" s="1">
        <f t="shared" si="32"/>
        <v>-22910.983640272501</v>
      </c>
      <c r="BB34" s="1">
        <f t="shared" si="32"/>
        <v>-20332.394254056195</v>
      </c>
      <c r="BC34" s="1">
        <f t="shared" si="32"/>
        <v>-30825.237948673661</v>
      </c>
      <c r="BD34" s="1">
        <f t="shared" si="32"/>
        <v>-38137.697324989356</v>
      </c>
      <c r="BE34" s="1">
        <f t="shared" si="32"/>
        <v>-15637.995144489692</v>
      </c>
      <c r="BF34" s="1">
        <f t="shared" si="32"/>
        <v>-27289.662937912275</v>
      </c>
      <c r="BG34" s="1">
        <f t="shared" si="32"/>
        <v>-34051.584399342479</v>
      </c>
      <c r="BH34" s="1">
        <f t="shared" ref="BH34" si="33">BH20</f>
        <v>-41696.008026583411</v>
      </c>
    </row>
    <row r="35" spans="1:60" x14ac:dyDescent="0.25">
      <c r="A35" s="24" t="s">
        <v>99</v>
      </c>
      <c r="B35" s="20">
        <f>B12*B4</f>
        <v>23564.314123679251</v>
      </c>
      <c r="C35" s="20">
        <f t="shared" ref="C35:I35" si="34">C12*C4</f>
        <v>22256.417162392645</v>
      </c>
      <c r="D35" s="20">
        <f t="shared" si="34"/>
        <v>25585.773943731809</v>
      </c>
      <c r="E35" s="20">
        <f t="shared" si="34"/>
        <v>28888.496765964599</v>
      </c>
      <c r="F35" s="20">
        <f t="shared" si="34"/>
        <v>28510.162568953991</v>
      </c>
      <c r="G35" s="20">
        <f t="shared" si="34"/>
        <v>36501.43892179578</v>
      </c>
      <c r="H35" s="20">
        <f t="shared" si="34"/>
        <v>37118.855641566261</v>
      </c>
      <c r="I35" s="20">
        <f t="shared" si="34"/>
        <v>38588.482734016368</v>
      </c>
      <c r="J35" s="20">
        <f t="shared" ref="J35" si="35">J12*J4</f>
        <v>39029.909569731513</v>
      </c>
      <c r="K35" s="19"/>
      <c r="L35" s="20">
        <f t="shared" ref="L35:T35" si="36">B12*B5</f>
        <v>4131.7719069823161</v>
      </c>
      <c r="M35" s="20">
        <f t="shared" si="36"/>
        <v>4040.5872115662728</v>
      </c>
      <c r="N35" s="20">
        <f t="shared" si="36"/>
        <v>4818.6103059926863</v>
      </c>
      <c r="O35" s="20">
        <f t="shared" si="36"/>
        <v>5659.6066028808455</v>
      </c>
      <c r="P35" s="20">
        <f t="shared" si="36"/>
        <v>5947.6944673856397</v>
      </c>
      <c r="Q35" s="20">
        <f t="shared" si="36"/>
        <v>8370.1464985690945</v>
      </c>
      <c r="R35" s="20">
        <f t="shared" si="36"/>
        <v>9021.6594420066176</v>
      </c>
      <c r="S35" s="20">
        <f t="shared" si="36"/>
        <v>9748.764358174667</v>
      </c>
      <c r="T35" s="20">
        <f t="shared" si="36"/>
        <v>10178.170257893633</v>
      </c>
      <c r="V35" s="20">
        <f t="shared" ref="V35:AD35" si="37">B12*B6</f>
        <v>36880.593113231727</v>
      </c>
      <c r="W35" s="20">
        <f t="shared" si="37"/>
        <v>34411.514018269336</v>
      </c>
      <c r="X35" s="20">
        <f t="shared" si="37"/>
        <v>39578.605185393695</v>
      </c>
      <c r="Y35" s="20">
        <f t="shared" si="37"/>
        <v>45099.549111782559</v>
      </c>
      <c r="Z35" s="20">
        <f t="shared" si="37"/>
        <v>43801.095675949138</v>
      </c>
      <c r="AA35" s="20">
        <f t="shared" si="37"/>
        <v>53350.058434409453</v>
      </c>
      <c r="AB35" s="20">
        <f t="shared" si="37"/>
        <v>54119.209417492741</v>
      </c>
      <c r="AC35" s="20">
        <f t="shared" si="37"/>
        <v>56016.741935114966</v>
      </c>
      <c r="AD35" s="20">
        <f t="shared" si="37"/>
        <v>58407.602876075551</v>
      </c>
      <c r="AF35" s="20">
        <f t="shared" ref="AF35:AN35" si="38">B12*B7</f>
        <v>714.53209702541506</v>
      </c>
      <c r="AG35" s="20">
        <f t="shared" si="38"/>
        <v>698.76298074817237</v>
      </c>
      <c r="AH35" s="20">
        <f t="shared" si="38"/>
        <v>833.31118082070043</v>
      </c>
      <c r="AI35" s="20">
        <f t="shared" si="38"/>
        <v>978.74971448965903</v>
      </c>
      <c r="AJ35" s="20">
        <f t="shared" si="38"/>
        <v>1028.5704767646337</v>
      </c>
      <c r="AK35" s="20">
        <f t="shared" si="38"/>
        <v>1437.7289443815077</v>
      </c>
      <c r="AL35" s="20">
        <f t="shared" si="38"/>
        <v>1547.0219203448946</v>
      </c>
      <c r="AM35" s="20">
        <f t="shared" si="38"/>
        <v>1647.8371252266543</v>
      </c>
      <c r="AN35" s="20">
        <f t="shared" si="38"/>
        <v>1625.9991817671641</v>
      </c>
      <c r="AO35" s="19"/>
      <c r="AP35" s="20">
        <f t="shared" ref="AP35:AX35" si="39">B8*B12</f>
        <v>33364.16366594901</v>
      </c>
      <c r="AQ35" s="20">
        <f t="shared" si="39"/>
        <v>32694.076007250347</v>
      </c>
      <c r="AR35" s="20">
        <f t="shared" si="39"/>
        <v>39209.430680034136</v>
      </c>
      <c r="AS35" s="20">
        <f t="shared" si="39"/>
        <v>46198.863001541387</v>
      </c>
      <c r="AT35" s="20">
        <f t="shared" si="39"/>
        <v>48307.041968454178</v>
      </c>
      <c r="AU35" s="20">
        <f t="shared" si="39"/>
        <v>67552.366022155562</v>
      </c>
      <c r="AV35" s="20">
        <f t="shared" si="39"/>
        <v>74663.406950084769</v>
      </c>
      <c r="AW35" s="20">
        <f t="shared" si="39"/>
        <v>85868.392966890577</v>
      </c>
      <c r="AX35" s="20">
        <f t="shared" si="39"/>
        <v>91847.767056982309</v>
      </c>
      <c r="AY35" s="19"/>
      <c r="AZ35" s="20">
        <f t="shared" ref="AZ35:BH35" si="40">B9*B12</f>
        <v>13851.160093132283</v>
      </c>
      <c r="BA35" s="20">
        <f t="shared" si="40"/>
        <v>14890.225619773242</v>
      </c>
      <c r="BB35" s="20">
        <f t="shared" si="40"/>
        <v>16871.836704026995</v>
      </c>
      <c r="BC35" s="20">
        <f t="shared" si="40"/>
        <v>18689.628803340944</v>
      </c>
      <c r="BD35" s="20">
        <f t="shared" si="40"/>
        <v>20361.948842492428</v>
      </c>
      <c r="BE35" s="20">
        <f t="shared" si="40"/>
        <v>24308.056178688603</v>
      </c>
      <c r="BF35" s="20">
        <f t="shared" si="40"/>
        <v>26901.706628504729</v>
      </c>
      <c r="BG35" s="20">
        <f t="shared" si="40"/>
        <v>30542.423880576793</v>
      </c>
      <c r="BH35" s="20">
        <f t="shared" si="40"/>
        <v>32760.252057549806</v>
      </c>
    </row>
    <row r="36" spans="1:60" x14ac:dyDescent="0.25">
      <c r="A36" s="25" t="s">
        <v>65</v>
      </c>
      <c r="B36" s="20">
        <f t="shared" ref="B36:I36" si="41">B52</f>
        <v>1867.1575496846153</v>
      </c>
      <c r="C36" s="20">
        <f t="shared" si="41"/>
        <v>2849.5475274347423</v>
      </c>
      <c r="D36" s="20">
        <f t="shared" si="41"/>
        <v>-184.96556892849594</v>
      </c>
      <c r="E36" s="20">
        <f t="shared" si="41"/>
        <v>3379.8680451982982</v>
      </c>
      <c r="F36" s="20">
        <f t="shared" si="41"/>
        <v>1726.4372185271966</v>
      </c>
      <c r="G36" s="20">
        <f t="shared" si="41"/>
        <v>1292.0982644911016</v>
      </c>
      <c r="H36" s="20">
        <f t="shared" si="41"/>
        <v>4443.4869923601427</v>
      </c>
      <c r="I36" s="20">
        <f t="shared" si="41"/>
        <v>1800.449936947997</v>
      </c>
      <c r="J36" s="20">
        <f t="shared" ref="J36" si="42">J52</f>
        <v>426.15137343341928</v>
      </c>
      <c r="K36" s="19"/>
      <c r="L36" s="20">
        <f t="shared" ref="L36:S36" si="43">L52</f>
        <v>326.26710947420946</v>
      </c>
      <c r="M36" s="20">
        <f t="shared" si="43"/>
        <v>518.97397422888514</v>
      </c>
      <c r="N36" s="20">
        <f t="shared" si="43"/>
        <v>-35.523892741581022</v>
      </c>
      <c r="O36" s="20">
        <f t="shared" si="43"/>
        <v>662.15710912334589</v>
      </c>
      <c r="P36" s="20">
        <f t="shared" si="43"/>
        <v>360.1635405651636</v>
      </c>
      <c r="Q36" s="20">
        <f t="shared" si="43"/>
        <v>305.73258540154194</v>
      </c>
      <c r="R36" s="20">
        <f t="shared" si="43"/>
        <v>1086.0444790651807</v>
      </c>
      <c r="S36" s="20">
        <f t="shared" si="43"/>
        <v>480.09614029946994</v>
      </c>
      <c r="T36" s="20">
        <f t="shared" ref="T36" si="44">T52</f>
        <v>148.42877078073363</v>
      </c>
      <c r="V36" s="20">
        <f t="shared" ref="V36:AC36" si="45">V52</f>
        <v>2922.4350945620267</v>
      </c>
      <c r="W36" s="20">
        <f t="shared" si="45"/>
        <v>4405.4508673699647</v>
      </c>
      <c r="X36" s="20">
        <f t="shared" si="45"/>
        <v>-285.93006725790036</v>
      </c>
      <c r="Y36" s="20">
        <f t="shared" si="45"/>
        <v>5276.5128670645609</v>
      </c>
      <c r="Z36" s="20">
        <f t="shared" si="45"/>
        <v>2652.3819920120363</v>
      </c>
      <c r="AA36" s="20">
        <f t="shared" si="45"/>
        <v>1888.5150818653917</v>
      </c>
      <c r="AB36" s="20">
        <f t="shared" si="45"/>
        <v>6478.5942057478869</v>
      </c>
      <c r="AC36" s="20">
        <f t="shared" si="45"/>
        <v>2614.8734604893689</v>
      </c>
      <c r="AD36" s="20">
        <f t="shared" ref="AD36" si="46">AD52</f>
        <v>601.96054815062905</v>
      </c>
      <c r="AF36" s="20">
        <f t="shared" ref="AF36:AM36" si="47">AF52</f>
        <v>56.423328095402027</v>
      </c>
      <c r="AG36" s="20">
        <f t="shared" si="47"/>
        <v>89.749282016444525</v>
      </c>
      <c r="AH36" s="20">
        <f t="shared" si="47"/>
        <v>-6.1433598336475752</v>
      </c>
      <c r="AI36" s="20">
        <f t="shared" si="47"/>
        <v>114.51080030401499</v>
      </c>
      <c r="AJ36" s="20">
        <f t="shared" si="47"/>
        <v>62.285241224770743</v>
      </c>
      <c r="AK36" s="20">
        <f t="shared" si="47"/>
        <v>50.893529918753686</v>
      </c>
      <c r="AL36" s="20">
        <f t="shared" si="47"/>
        <v>185.19352660890607</v>
      </c>
      <c r="AM36" s="20">
        <f t="shared" si="47"/>
        <v>76.580917019543051</v>
      </c>
      <c r="AN36" s="20">
        <f t="shared" ref="AN36" si="48">AN52</f>
        <v>50.987515405988795</v>
      </c>
      <c r="AO36" s="19"/>
      <c r="AP36" s="20">
        <f t="shared" ref="AP36:AW36" si="49">AP52</f>
        <v>2634.7218743617286</v>
      </c>
      <c r="AQ36" s="20">
        <f t="shared" si="49"/>
        <v>4199.0740930538796</v>
      </c>
      <c r="AR36" s="20">
        <f t="shared" si="49"/>
        <v>-288.99239554130895</v>
      </c>
      <c r="AS36" s="20">
        <f t="shared" si="49"/>
        <v>5405.1293166409914</v>
      </c>
      <c r="AT36" s="20">
        <f t="shared" si="49"/>
        <v>2925.2402531759567</v>
      </c>
      <c r="AU36" s="20">
        <f t="shared" si="49"/>
        <v>2391.2562758553609</v>
      </c>
      <c r="AV36" s="20">
        <f t="shared" si="49"/>
        <v>8937.9338843753867</v>
      </c>
      <c r="AW36" s="20">
        <f t="shared" si="49"/>
        <v>3990.45228983377</v>
      </c>
      <c r="AX36" s="20">
        <f t="shared" ref="AX36" si="50">AX52</f>
        <v>890.36032491755861</v>
      </c>
      <c r="AY36" s="19"/>
      <c r="AZ36" s="20">
        <f t="shared" ref="AZ36:BG36" si="51">AZ52</f>
        <v>1093.5629267249094</v>
      </c>
      <c r="BA36" s="20">
        <f t="shared" si="51"/>
        <v>1912.8209452760454</v>
      </c>
      <c r="BB36" s="20">
        <f t="shared" si="51"/>
        <v>-124.51622244145284</v>
      </c>
      <c r="BC36" s="20">
        <f t="shared" si="51"/>
        <v>2186.6308822081969</v>
      </c>
      <c r="BD36" s="20">
        <f t="shared" si="51"/>
        <v>1233.0209004737849</v>
      </c>
      <c r="BE36" s="20">
        <f t="shared" si="51"/>
        <v>860.47011102571742</v>
      </c>
      <c r="BF36" s="20">
        <f t="shared" si="51"/>
        <v>3220.3951714015038</v>
      </c>
      <c r="BG36" s="20">
        <f t="shared" si="51"/>
        <v>1418.8388828535949</v>
      </c>
      <c r="BH36" s="20">
        <f t="shared" ref="BH36" si="52">BH52</f>
        <v>318.46347393193412</v>
      </c>
    </row>
    <row r="37" spans="1:60" x14ac:dyDescent="0.25">
      <c r="A37" s="25" t="s">
        <v>66</v>
      </c>
      <c r="B37" s="20">
        <f>-B36*WACC!$C$13</f>
        <v>-933.57877484230767</v>
      </c>
      <c r="C37" s="20">
        <f>-C36*WACC!$D$13</f>
        <v>-1424.7737637173711</v>
      </c>
      <c r="D37" s="20">
        <f>-D36*WACC!$E$13</f>
        <v>92.48278446424797</v>
      </c>
      <c r="E37" s="20">
        <f>-E36*WACC!$F$13</f>
        <v>-1689.9340225991491</v>
      </c>
      <c r="F37" s="20">
        <f>-F36*WACC!$G$13</f>
        <v>-863.2186092635983</v>
      </c>
      <c r="G37" s="20">
        <f>-G36*WACC!$H$13</f>
        <v>-646.04913224555082</v>
      </c>
      <c r="H37" s="20">
        <f>-H36*WACC!$I$13</f>
        <v>-2221.7434961800714</v>
      </c>
      <c r="I37" s="20">
        <f>-I36*WACC!$J$13</f>
        <v>-900.2249684739985</v>
      </c>
      <c r="J37" s="20">
        <f>-J36*WACC!$K$13</f>
        <v>-213.07568671670964</v>
      </c>
      <c r="K37" s="19"/>
      <c r="L37" s="20">
        <f>-L36*WACC!$C$13</f>
        <v>-163.13355473710473</v>
      </c>
      <c r="M37" s="20">
        <f>-M36*WACC!$D$13</f>
        <v>-259.48698711444257</v>
      </c>
      <c r="N37" s="20">
        <f>-N36*WACC!$E$13</f>
        <v>17.761946370790511</v>
      </c>
      <c r="O37" s="20">
        <f>-O36*WACC!$F$13</f>
        <v>-331.07855456167295</v>
      </c>
      <c r="P37" s="20">
        <f>-P36*WACC!$G$13</f>
        <v>-180.0817702825818</v>
      </c>
      <c r="Q37" s="20">
        <f>-Q36*WACC!$H$13</f>
        <v>-152.86629270077097</v>
      </c>
      <c r="R37" s="20">
        <f>-R36*WACC!$I$13</f>
        <v>-543.02223953259033</v>
      </c>
      <c r="S37" s="20">
        <f>-S36*WACC!$J$13</f>
        <v>-240.04807014973497</v>
      </c>
      <c r="T37" s="20">
        <f>-T36*WACC!$K$13</f>
        <v>-74.214385390366814</v>
      </c>
      <c r="V37" s="20">
        <f>-V36*WACC!C13</f>
        <v>-1461.2175472810134</v>
      </c>
      <c r="W37" s="20">
        <f>-W36*WACC!D13</f>
        <v>-2202.7254336849824</v>
      </c>
      <c r="X37" s="20">
        <f>-X36*WACC!E13</f>
        <v>142.96503362895018</v>
      </c>
      <c r="Y37" s="20">
        <f>-Y36*WACC!F13</f>
        <v>-2638.2564335322804</v>
      </c>
      <c r="Z37" s="20">
        <f>-Z36*WACC!G13</f>
        <v>-1326.1909960060182</v>
      </c>
      <c r="AA37" s="20">
        <f>-AA36*WACC!H13</f>
        <v>-944.25754093269586</v>
      </c>
      <c r="AB37" s="20">
        <f>-AB36*WACC!I13</f>
        <v>-3239.2971028739435</v>
      </c>
      <c r="AC37" s="20">
        <f>-AC36*WACC!J13</f>
        <v>-1307.4367302446844</v>
      </c>
      <c r="AD37" s="20">
        <f>-AD36*WACC!K13</f>
        <v>-300.98027407531453</v>
      </c>
      <c r="AF37" s="20">
        <f>-AF36*WACC!C13</f>
        <v>-28.211664047701014</v>
      </c>
      <c r="AG37" s="20">
        <f>-AG36*WACC!D13</f>
        <v>-44.874641008222262</v>
      </c>
      <c r="AH37" s="20">
        <f>-AH36*WACC!E13</f>
        <v>3.0716799168237876</v>
      </c>
      <c r="AI37" s="20">
        <f>-AI36*WACC!F13</f>
        <v>-57.255400152007496</v>
      </c>
      <c r="AJ37" s="20">
        <f>-AJ36*WACC!G13</f>
        <v>-31.142620612385372</v>
      </c>
      <c r="AK37" s="20">
        <f>-AK36*WACC!H13</f>
        <v>-25.446764959376843</v>
      </c>
      <c r="AL37" s="20">
        <f>-AL36*WACC!I13</f>
        <v>-92.596763304453034</v>
      </c>
      <c r="AM37" s="20">
        <f>-AM36*WACC!J13</f>
        <v>-38.290458509771526</v>
      </c>
      <c r="AN37" s="20">
        <f>-AN36*WACC!K13</f>
        <v>-25.493757702994397</v>
      </c>
      <c r="AO37" s="19"/>
      <c r="AP37" s="20">
        <f>-AP36*WACC!C13</f>
        <v>-1317.3609371808643</v>
      </c>
      <c r="AQ37" s="20">
        <f>-AQ36*WACC!D13</f>
        <v>-2099.5370465269398</v>
      </c>
      <c r="AR37" s="20">
        <f>-AR36*WACC!E13</f>
        <v>144.49619777065448</v>
      </c>
      <c r="AS37" s="20">
        <f>-AS36*WACC!F13</f>
        <v>-2702.5646583204957</v>
      </c>
      <c r="AT37" s="20">
        <f>-AT36*WACC!G13</f>
        <v>-1462.6201265879783</v>
      </c>
      <c r="AU37" s="20">
        <f>-AU36*WACC!H13</f>
        <v>-1195.6281379276804</v>
      </c>
      <c r="AV37" s="20">
        <f>-AV36*WACC!I13</f>
        <v>-4468.9669421876933</v>
      </c>
      <c r="AW37" s="20">
        <f>-AW36*WACC!J13</f>
        <v>-1995.226144916885</v>
      </c>
      <c r="AX37" s="20">
        <f>-AX36*WACC!K13</f>
        <v>-445.18016245877931</v>
      </c>
      <c r="AY37" s="19"/>
      <c r="AZ37" s="20">
        <f>-AZ36*WACC!C13</f>
        <v>-546.7814633624547</v>
      </c>
      <c r="BA37" s="20">
        <f>-BA36*WACC!D13</f>
        <v>-956.41047263802272</v>
      </c>
      <c r="BB37" s="20">
        <f>-BB36*WACC!E13</f>
        <v>62.25811122072642</v>
      </c>
      <c r="BC37" s="20">
        <f>-BC36*WACC!F13</f>
        <v>-1093.3154411040985</v>
      </c>
      <c r="BD37" s="20">
        <f>-BD36*WACC!G13</f>
        <v>-616.51045023689244</v>
      </c>
      <c r="BE37" s="20">
        <f>-BE36*WACC!H13</f>
        <v>-430.23505551285871</v>
      </c>
      <c r="BF37" s="20">
        <f>-BF36*WACC!I13</f>
        <v>-1610.1975857007519</v>
      </c>
      <c r="BG37" s="20">
        <f>-BG36*WACC!J13</f>
        <v>-709.41944142679745</v>
      </c>
      <c r="BH37" s="20">
        <f>-BH36*WACC!K13</f>
        <v>-159.23173696596706</v>
      </c>
    </row>
    <row r="38" spans="1:60" x14ac:dyDescent="0.25">
      <c r="A38" s="24" t="s">
        <v>67</v>
      </c>
      <c r="B38" s="20">
        <f t="shared" ref="B38:I38" si="53">B36+B37</f>
        <v>933.57877484230767</v>
      </c>
      <c r="C38" s="20">
        <f t="shared" si="53"/>
        <v>1424.7737637173711</v>
      </c>
      <c r="D38" s="20">
        <f t="shared" si="53"/>
        <v>-92.48278446424797</v>
      </c>
      <c r="E38" s="20">
        <f t="shared" si="53"/>
        <v>1689.9340225991491</v>
      </c>
      <c r="F38" s="20">
        <f t="shared" si="53"/>
        <v>863.2186092635983</v>
      </c>
      <c r="G38" s="20">
        <f t="shared" si="53"/>
        <v>646.04913224555082</v>
      </c>
      <c r="H38" s="20">
        <f t="shared" si="53"/>
        <v>2221.7434961800714</v>
      </c>
      <c r="I38" s="20">
        <f t="shared" si="53"/>
        <v>900.2249684739985</v>
      </c>
      <c r="J38" s="20">
        <f t="shared" ref="J38" si="54">J36+J37</f>
        <v>213.07568671670964</v>
      </c>
      <c r="K38" s="19"/>
      <c r="L38" s="20">
        <f t="shared" ref="L38:S38" si="55">L36+L37</f>
        <v>163.13355473710473</v>
      </c>
      <c r="M38" s="20">
        <f t="shared" si="55"/>
        <v>259.48698711444257</v>
      </c>
      <c r="N38" s="20">
        <f t="shared" si="55"/>
        <v>-17.761946370790511</v>
      </c>
      <c r="O38" s="20">
        <f t="shared" si="55"/>
        <v>331.07855456167295</v>
      </c>
      <c r="P38" s="20">
        <f t="shared" si="55"/>
        <v>180.0817702825818</v>
      </c>
      <c r="Q38" s="20">
        <f t="shared" si="55"/>
        <v>152.86629270077097</v>
      </c>
      <c r="R38" s="20">
        <f t="shared" si="55"/>
        <v>543.02223953259033</v>
      </c>
      <c r="S38" s="20">
        <f t="shared" si="55"/>
        <v>240.04807014973497</v>
      </c>
      <c r="T38" s="20">
        <f t="shared" ref="T38" si="56">T36+T37</f>
        <v>74.214385390366814</v>
      </c>
      <c r="V38" s="20">
        <f t="shared" ref="V38:AC38" si="57">V36+V37</f>
        <v>1461.2175472810134</v>
      </c>
      <c r="W38" s="20">
        <f t="shared" si="57"/>
        <v>2202.7254336849824</v>
      </c>
      <c r="X38" s="20">
        <f t="shared" si="57"/>
        <v>-142.96503362895018</v>
      </c>
      <c r="Y38" s="20">
        <f t="shared" si="57"/>
        <v>2638.2564335322804</v>
      </c>
      <c r="Z38" s="20">
        <f t="shared" si="57"/>
        <v>1326.1909960060182</v>
      </c>
      <c r="AA38" s="20">
        <f t="shared" si="57"/>
        <v>944.25754093269586</v>
      </c>
      <c r="AB38" s="20">
        <f t="shared" si="57"/>
        <v>3239.2971028739435</v>
      </c>
      <c r="AC38" s="20">
        <f t="shared" si="57"/>
        <v>1307.4367302446844</v>
      </c>
      <c r="AD38" s="20">
        <f t="shared" ref="AD38" si="58">AD36+AD37</f>
        <v>300.98027407531453</v>
      </c>
      <c r="AF38" s="20">
        <f t="shared" ref="AF38:AM38" si="59">AF36+AF37</f>
        <v>28.211664047701014</v>
      </c>
      <c r="AG38" s="20">
        <f t="shared" si="59"/>
        <v>44.874641008222262</v>
      </c>
      <c r="AH38" s="20">
        <f t="shared" si="59"/>
        <v>-3.0716799168237876</v>
      </c>
      <c r="AI38" s="20">
        <f t="shared" si="59"/>
        <v>57.255400152007496</v>
      </c>
      <c r="AJ38" s="20">
        <f t="shared" si="59"/>
        <v>31.142620612385372</v>
      </c>
      <c r="AK38" s="20">
        <f t="shared" si="59"/>
        <v>25.446764959376843</v>
      </c>
      <c r="AL38" s="20">
        <f t="shared" si="59"/>
        <v>92.596763304453034</v>
      </c>
      <c r="AM38" s="20">
        <f t="shared" si="59"/>
        <v>38.290458509771526</v>
      </c>
      <c r="AN38" s="20">
        <f t="shared" ref="AN38" si="60">AN36+AN37</f>
        <v>25.493757702994397</v>
      </c>
      <c r="AO38" s="19"/>
      <c r="AP38" s="20">
        <f t="shared" ref="AP38:AW38" si="61">AP36+AP37</f>
        <v>1317.3609371808643</v>
      </c>
      <c r="AQ38" s="20">
        <f t="shared" si="61"/>
        <v>2099.5370465269398</v>
      </c>
      <c r="AR38" s="20">
        <f t="shared" si="61"/>
        <v>-144.49619777065448</v>
      </c>
      <c r="AS38" s="20">
        <f t="shared" si="61"/>
        <v>2702.5646583204957</v>
      </c>
      <c r="AT38" s="20">
        <f t="shared" si="61"/>
        <v>1462.6201265879783</v>
      </c>
      <c r="AU38" s="20">
        <f t="shared" si="61"/>
        <v>1195.6281379276804</v>
      </c>
      <c r="AV38" s="20">
        <f t="shared" si="61"/>
        <v>4468.9669421876933</v>
      </c>
      <c r="AW38" s="20">
        <f t="shared" si="61"/>
        <v>1995.226144916885</v>
      </c>
      <c r="AX38" s="20">
        <f t="shared" ref="AX38" si="62">AX36+AX37</f>
        <v>445.18016245877931</v>
      </c>
      <c r="AY38" s="19"/>
      <c r="AZ38" s="20">
        <f t="shared" ref="AZ38:BG38" si="63">AZ36+AZ37</f>
        <v>546.7814633624547</v>
      </c>
      <c r="BA38" s="20">
        <f t="shared" si="63"/>
        <v>956.41047263802272</v>
      </c>
      <c r="BB38" s="20">
        <f t="shared" si="63"/>
        <v>-62.25811122072642</v>
      </c>
      <c r="BC38" s="20">
        <f t="shared" si="63"/>
        <v>1093.3154411040985</v>
      </c>
      <c r="BD38" s="20">
        <f t="shared" si="63"/>
        <v>616.51045023689244</v>
      </c>
      <c r="BE38" s="20">
        <f t="shared" si="63"/>
        <v>430.23505551285871</v>
      </c>
      <c r="BF38" s="20">
        <f t="shared" si="63"/>
        <v>1610.1975857007519</v>
      </c>
      <c r="BG38" s="20">
        <f t="shared" si="63"/>
        <v>709.41944142679745</v>
      </c>
      <c r="BH38" s="20">
        <f t="shared" ref="BH38" si="64">BH36+BH37</f>
        <v>159.23173696596706</v>
      </c>
    </row>
    <row r="39" spans="1:60" x14ac:dyDescent="0.25">
      <c r="A39" s="23" t="s">
        <v>100</v>
      </c>
      <c r="B39" s="20">
        <f t="shared" ref="B39:I39" si="65">B33-B34+B35+B38</f>
        <v>75522.185570464047</v>
      </c>
      <c r="C39" s="20">
        <f t="shared" si="65"/>
        <v>77481.399527015543</v>
      </c>
      <c r="D39" s="20">
        <f t="shared" si="65"/>
        <v>72685.986954526204</v>
      </c>
      <c r="E39" s="20">
        <f t="shared" si="65"/>
        <v>94083.640861134671</v>
      </c>
      <c r="F39" s="20">
        <f t="shared" si="65"/>
        <v>87725.783267770894</v>
      </c>
      <c r="G39" s="20">
        <f t="shared" si="65"/>
        <v>98643.228899868234</v>
      </c>
      <c r="H39" s="20">
        <f t="shared" si="65"/>
        <v>111532.11932124729</v>
      </c>
      <c r="I39" s="20">
        <f t="shared" si="65"/>
        <v>99764.429697883679</v>
      </c>
      <c r="J39" s="20">
        <f t="shared" ref="J39" si="66">J33-J34+J35+J38</f>
        <v>92127.717171362397</v>
      </c>
      <c r="K39" s="19"/>
      <c r="L39" s="20">
        <f t="shared" ref="L39:S39" si="67">L33-L34+L35+L38</f>
        <v>12797.480276924574</v>
      </c>
      <c r="M39" s="20">
        <f t="shared" si="67"/>
        <v>13531.008154720723</v>
      </c>
      <c r="N39" s="20">
        <f t="shared" si="67"/>
        <v>13027.19638514223</v>
      </c>
      <c r="O39" s="20">
        <f t="shared" si="67"/>
        <v>17622.734198354607</v>
      </c>
      <c r="P39" s="20">
        <f t="shared" si="67"/>
        <v>17266.785010264233</v>
      </c>
      <c r="Q39" s="20">
        <f t="shared" si="67"/>
        <v>21193.841103284274</v>
      </c>
      <c r="R39" s="20">
        <f t="shared" si="67"/>
        <v>25374.897342327342</v>
      </c>
      <c r="S39" s="20">
        <f t="shared" si="67"/>
        <v>23264.605392685029</v>
      </c>
      <c r="T39" s="20">
        <f t="shared" ref="T39" si="68">T33-T34+T35+T38</f>
        <v>21885.3384047689</v>
      </c>
      <c r="V39" s="20">
        <f t="shared" ref="V39:AC39" si="69">V33-V34+V35+V38</f>
        <v>125002.92116700248</v>
      </c>
      <c r="W39" s="20">
        <f t="shared" si="69"/>
        <v>127341.48731325309</v>
      </c>
      <c r="X39" s="20">
        <f t="shared" si="69"/>
        <v>120612.23382973083</v>
      </c>
      <c r="Y39" s="20">
        <f t="shared" si="69"/>
        <v>155872.0451735034</v>
      </c>
      <c r="Z39" s="20">
        <f t="shared" si="69"/>
        <v>144964.8326493887</v>
      </c>
      <c r="AA39" s="20">
        <f t="shared" si="69"/>
        <v>153621.40792988631</v>
      </c>
      <c r="AB39" s="20">
        <f t="shared" si="69"/>
        <v>172612.11906264332</v>
      </c>
      <c r="AC39" s="20">
        <f t="shared" si="69"/>
        <v>155320.23095345704</v>
      </c>
      <c r="AD39" s="20">
        <f t="shared" ref="AD39" si="70">AD33-AD34+AD35+AD38</f>
        <v>147805.02460231422</v>
      </c>
      <c r="AF39" s="20">
        <f t="shared" ref="AF39:AM39" si="71">AF33-AF34+AF35+AF38</f>
        <v>2213.1450198060129</v>
      </c>
      <c r="AG39" s="20">
        <f t="shared" si="71"/>
        <v>2339.998395197465</v>
      </c>
      <c r="AH39" s="20">
        <f t="shared" si="71"/>
        <v>2252.8712041696504</v>
      </c>
      <c r="AI39" s="20">
        <f t="shared" si="71"/>
        <v>3047.605120890742</v>
      </c>
      <c r="AJ39" s="20">
        <f t="shared" si="71"/>
        <v>2986.0486929158815</v>
      </c>
      <c r="AK39" s="20">
        <f t="shared" si="71"/>
        <v>3641.0324185888226</v>
      </c>
      <c r="AL39" s="20">
        <f t="shared" si="71"/>
        <v>4355.7018641467157</v>
      </c>
      <c r="AM39" s="20">
        <f t="shared" si="71"/>
        <v>3939.5045862476823</v>
      </c>
      <c r="AN39" s="20">
        <f t="shared" ref="AN39" si="72">AN33-AN34+AN35+AN38</f>
        <v>3621.5002897542904</v>
      </c>
      <c r="AO39" s="19"/>
      <c r="AP39" s="20">
        <f t="shared" ref="AP39:AW39" si="73">AP33-AP34+AP35+AP38</f>
        <v>107645.1172085694</v>
      </c>
      <c r="AQ39" s="20">
        <f t="shared" si="73"/>
        <v>114107.89321600526</v>
      </c>
      <c r="AR39" s="20">
        <f t="shared" si="73"/>
        <v>110859.71149732168</v>
      </c>
      <c r="AS39" s="20">
        <f t="shared" si="73"/>
        <v>149154.93063166935</v>
      </c>
      <c r="AT39" s="20">
        <f t="shared" si="73"/>
        <v>146125.32778377086</v>
      </c>
      <c r="AU39" s="20">
        <f t="shared" si="73"/>
        <v>178730.77448567722</v>
      </c>
      <c r="AV39" s="20">
        <f t="shared" si="73"/>
        <v>217868.51405640843</v>
      </c>
      <c r="AW39" s="20">
        <f t="shared" si="73"/>
        <v>211772.89145398748</v>
      </c>
      <c r="AX39" s="20">
        <f t="shared" ref="AX39" si="74">AX33-AX34+AX35+AX38</f>
        <v>203841.46016383023</v>
      </c>
      <c r="AY39" s="19"/>
      <c r="AZ39" s="20">
        <f t="shared" ref="AZ39:BG39" si="75">AZ33-AZ34+AZ35+AZ38</f>
        <v>52446.670371047774</v>
      </c>
      <c r="BA39" s="20">
        <f t="shared" si="75"/>
        <v>66661.991503580604</v>
      </c>
      <c r="BB39" s="20">
        <f t="shared" si="75"/>
        <v>66042.290088883979</v>
      </c>
      <c r="BC39" s="20">
        <f t="shared" si="75"/>
        <v>82811.53966893944</v>
      </c>
      <c r="BD39" s="20">
        <f t="shared" si="75"/>
        <v>91991.031038010944</v>
      </c>
      <c r="BE39" s="20">
        <f t="shared" si="75"/>
        <v>73677.774966658762</v>
      </c>
      <c r="BF39" s="20">
        <f t="shared" si="75"/>
        <v>92779.288418964017</v>
      </c>
      <c r="BG39" s="20">
        <f t="shared" si="75"/>
        <v>99383.650546855162</v>
      </c>
      <c r="BH39" s="20">
        <f t="shared" ref="BH39" si="76">BH33-BH34+BH35+BH38</f>
        <v>105952.12367045452</v>
      </c>
    </row>
    <row r="40" spans="1:60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x14ac:dyDescent="0.25">
      <c r="A41" s="21"/>
    </row>
    <row r="42" spans="1:60" x14ac:dyDescent="0.2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60" x14ac:dyDescent="0.25">
      <c r="A43" s="21" t="s">
        <v>76</v>
      </c>
      <c r="B43" s="17">
        <f>B35</f>
        <v>23564.314123679251</v>
      </c>
      <c r="C43" s="17">
        <f t="shared" ref="C43:I43" si="77">C35</f>
        <v>22256.417162392645</v>
      </c>
      <c r="D43" s="17">
        <f t="shared" si="77"/>
        <v>25585.773943731809</v>
      </c>
      <c r="E43" s="17">
        <f t="shared" si="77"/>
        <v>28888.496765964599</v>
      </c>
      <c r="F43" s="17">
        <f t="shared" si="77"/>
        <v>28510.162568953991</v>
      </c>
      <c r="G43" s="17">
        <f t="shared" si="77"/>
        <v>36501.43892179578</v>
      </c>
      <c r="H43" s="17">
        <f t="shared" si="77"/>
        <v>37118.855641566261</v>
      </c>
      <c r="I43" s="17">
        <f t="shared" si="77"/>
        <v>38588.482734016368</v>
      </c>
      <c r="J43" s="17">
        <f t="shared" ref="J43" si="78">J35</f>
        <v>39029.909569731513</v>
      </c>
      <c r="L43" s="17">
        <f>L35</f>
        <v>4131.7719069823161</v>
      </c>
      <c r="M43" s="17">
        <f t="shared" ref="M43:S43" si="79">M35</f>
        <v>4040.5872115662728</v>
      </c>
      <c r="N43" s="17">
        <f t="shared" si="79"/>
        <v>4818.6103059926863</v>
      </c>
      <c r="O43" s="17">
        <f t="shared" si="79"/>
        <v>5659.6066028808455</v>
      </c>
      <c r="P43" s="17">
        <f t="shared" si="79"/>
        <v>5947.6944673856397</v>
      </c>
      <c r="Q43" s="17">
        <f t="shared" si="79"/>
        <v>8370.1464985690945</v>
      </c>
      <c r="R43" s="17">
        <f t="shared" si="79"/>
        <v>9021.6594420066176</v>
      </c>
      <c r="S43" s="17">
        <f t="shared" si="79"/>
        <v>9748.764358174667</v>
      </c>
      <c r="T43" s="17">
        <f t="shared" ref="T43" si="80">T35</f>
        <v>10178.170257893633</v>
      </c>
      <c r="V43" s="17">
        <f>V35</f>
        <v>36880.593113231727</v>
      </c>
      <c r="W43" s="17">
        <f t="shared" ref="W43:AC43" si="81">W35</f>
        <v>34411.514018269336</v>
      </c>
      <c r="X43" s="17">
        <f t="shared" si="81"/>
        <v>39578.605185393695</v>
      </c>
      <c r="Y43" s="17">
        <f t="shared" si="81"/>
        <v>45099.549111782559</v>
      </c>
      <c r="Z43" s="17">
        <f t="shared" si="81"/>
        <v>43801.095675949138</v>
      </c>
      <c r="AA43" s="17">
        <f t="shared" si="81"/>
        <v>53350.058434409453</v>
      </c>
      <c r="AB43" s="17">
        <f t="shared" si="81"/>
        <v>54119.209417492741</v>
      </c>
      <c r="AC43" s="17">
        <f t="shared" si="81"/>
        <v>56016.741935114966</v>
      </c>
      <c r="AD43" s="17">
        <f t="shared" ref="AD43" si="82">AD35</f>
        <v>58407.602876075551</v>
      </c>
      <c r="AF43" s="17">
        <f>AF35</f>
        <v>714.53209702541506</v>
      </c>
      <c r="AG43" s="17">
        <f t="shared" ref="AG43:AM43" si="83">AG35</f>
        <v>698.76298074817237</v>
      </c>
      <c r="AH43" s="17">
        <f t="shared" si="83"/>
        <v>833.31118082070043</v>
      </c>
      <c r="AI43" s="17">
        <f t="shared" si="83"/>
        <v>978.74971448965903</v>
      </c>
      <c r="AJ43" s="17">
        <f t="shared" si="83"/>
        <v>1028.5704767646337</v>
      </c>
      <c r="AK43" s="17">
        <f t="shared" si="83"/>
        <v>1437.7289443815077</v>
      </c>
      <c r="AL43" s="17">
        <f t="shared" si="83"/>
        <v>1547.0219203448946</v>
      </c>
      <c r="AM43" s="17">
        <f t="shared" si="83"/>
        <v>1647.8371252266543</v>
      </c>
      <c r="AN43" s="17">
        <f t="shared" ref="AN43" si="84">AN35</f>
        <v>1625.9991817671641</v>
      </c>
      <c r="AP43" s="17">
        <f>AP35</f>
        <v>33364.16366594901</v>
      </c>
      <c r="AQ43" s="17">
        <f t="shared" ref="AQ43:AW43" si="85">AQ35</f>
        <v>32694.076007250347</v>
      </c>
      <c r="AR43" s="17">
        <f t="shared" si="85"/>
        <v>39209.430680034136</v>
      </c>
      <c r="AS43" s="17">
        <f t="shared" si="85"/>
        <v>46198.863001541387</v>
      </c>
      <c r="AT43" s="17">
        <f t="shared" si="85"/>
        <v>48307.041968454178</v>
      </c>
      <c r="AU43" s="17">
        <f t="shared" si="85"/>
        <v>67552.366022155562</v>
      </c>
      <c r="AV43" s="17">
        <f t="shared" si="85"/>
        <v>74663.406950084769</v>
      </c>
      <c r="AW43" s="17">
        <f t="shared" si="85"/>
        <v>85868.392966890577</v>
      </c>
      <c r="AX43" s="17">
        <f t="shared" ref="AX43" si="86">AX35</f>
        <v>91847.767056982309</v>
      </c>
      <c r="AZ43" s="17">
        <f>AZ35</f>
        <v>13851.160093132283</v>
      </c>
      <c r="BA43" s="17">
        <f t="shared" ref="BA43:BG43" si="87">BA35</f>
        <v>14890.225619773242</v>
      </c>
      <c r="BB43" s="17">
        <f t="shared" si="87"/>
        <v>16871.836704026995</v>
      </c>
      <c r="BC43" s="17">
        <f t="shared" si="87"/>
        <v>18689.628803340944</v>
      </c>
      <c r="BD43" s="17">
        <f t="shared" si="87"/>
        <v>20361.948842492428</v>
      </c>
      <c r="BE43" s="17">
        <f t="shared" si="87"/>
        <v>24308.056178688603</v>
      </c>
      <c r="BF43" s="17">
        <f t="shared" si="87"/>
        <v>26901.706628504729</v>
      </c>
      <c r="BG43" s="17">
        <f t="shared" si="87"/>
        <v>30542.423880576793</v>
      </c>
      <c r="BH43" s="17">
        <f t="shared" ref="BH43" si="88">BH35</f>
        <v>32760.252057549806</v>
      </c>
    </row>
    <row r="44" spans="1:60" x14ac:dyDescent="0.25">
      <c r="A44" s="21" t="s">
        <v>77</v>
      </c>
      <c r="B44" s="1">
        <f>B19</f>
        <v>-24127.873371474798</v>
      </c>
      <c r="C44" s="1">
        <f t="shared" ref="C44:I44" si="89">C19</f>
        <v>-24921.875401069916</v>
      </c>
      <c r="D44" s="1">
        <f t="shared" si="89"/>
        <v>-25571.103227591811</v>
      </c>
      <c r="E44" s="1">
        <f t="shared" si="89"/>
        <v>-26749.516379586836</v>
      </c>
      <c r="F44" s="1">
        <f t="shared" si="89"/>
        <v>-27392.212563327368</v>
      </c>
      <c r="G44" s="1">
        <f t="shared" si="89"/>
        <v>-28772.140033195432</v>
      </c>
      <c r="H44" s="1">
        <f t="shared" si="89"/>
        <v>-29558.830329127028</v>
      </c>
      <c r="I44" s="1">
        <f t="shared" si="89"/>
        <v>-30623.157682762001</v>
      </c>
      <c r="J44" s="1">
        <f t="shared" ref="J44" si="90">J19</f>
        <v>-31572.944703233599</v>
      </c>
      <c r="L44" s="1">
        <f>L19</f>
        <v>-3789.726177697059</v>
      </c>
      <c r="M44" s="1">
        <f t="shared" ref="M44:S44" si="91">M19</f>
        <v>-3983.4908682953801</v>
      </c>
      <c r="N44" s="1">
        <f t="shared" si="91"/>
        <v>-4156.2706713938542</v>
      </c>
      <c r="O44" s="1">
        <f t="shared" si="91"/>
        <v>-4431.1632210807302</v>
      </c>
      <c r="P44" s="1">
        <f t="shared" si="91"/>
        <v>-4680.1979008942426</v>
      </c>
      <c r="Q44" s="1">
        <f t="shared" si="91"/>
        <v>-5140.2271755963584</v>
      </c>
      <c r="R44" s="1">
        <f t="shared" si="91"/>
        <v>-5431.2481278819296</v>
      </c>
      <c r="S44" s="1">
        <f t="shared" si="91"/>
        <v>-5713.0290724384913</v>
      </c>
      <c r="T44" s="1">
        <f t="shared" ref="T44" si="92">T19</f>
        <v>-5969.6165431098289</v>
      </c>
      <c r="V44" s="1">
        <f>V19</f>
        <v>-44565.030679271105</v>
      </c>
      <c r="W44" s="1">
        <f t="shared" ref="W44:AC44" si="93">W19</f>
        <v>-46078.3106417542</v>
      </c>
      <c r="X44" s="1">
        <f t="shared" si="93"/>
        <v>-47729.629508745311</v>
      </c>
      <c r="Y44" s="1">
        <f t="shared" si="93"/>
        <v>-50752.741855089669</v>
      </c>
      <c r="Z44" s="1">
        <f t="shared" si="93"/>
        <v>-52272.393716237777</v>
      </c>
      <c r="AA44" s="1">
        <f t="shared" si="93"/>
        <v>-51498.675675433573</v>
      </c>
      <c r="AB44" s="1">
        <f t="shared" si="93"/>
        <v>-53095.245039260488</v>
      </c>
      <c r="AC44" s="1">
        <f t="shared" si="93"/>
        <v>-54947.510473888935</v>
      </c>
      <c r="AD44" s="1">
        <f t="shared" ref="AD44" si="94">AD19</f>
        <v>-57305.052655420928</v>
      </c>
      <c r="AF44" s="1">
        <f t="shared" ref="AF44:AM44" si="95">AF19</f>
        <v>-655.38007757057437</v>
      </c>
      <c r="AG44" s="1">
        <f t="shared" si="95"/>
        <v>-688.88896765928666</v>
      </c>
      <c r="AH44" s="1">
        <f t="shared" si="95"/>
        <v>-718.76881529147556</v>
      </c>
      <c r="AI44" s="1">
        <f t="shared" si="95"/>
        <v>-766.30763263337576</v>
      </c>
      <c r="AJ44" s="1">
        <f t="shared" si="95"/>
        <v>-809.37469345018758</v>
      </c>
      <c r="AK44" s="1">
        <f t="shared" si="95"/>
        <v>-888.93031504452119</v>
      </c>
      <c r="AL44" s="1">
        <f t="shared" si="95"/>
        <v>-939.25831378122211</v>
      </c>
      <c r="AM44" s="1">
        <f t="shared" si="95"/>
        <v>-987.98838256250076</v>
      </c>
      <c r="AN44" s="1">
        <f t="shared" ref="AN44" si="96">AN19</f>
        <v>-987.98838256250076</v>
      </c>
      <c r="AP44" s="1">
        <f t="shared" ref="AP44:AW44" si="97">AP19</f>
        <v>-34906.917373694232</v>
      </c>
      <c r="AQ44" s="1">
        <f t="shared" si="97"/>
        <v>-36855.485441866163</v>
      </c>
      <c r="AR44" s="1">
        <f t="shared" si="97"/>
        <v>-38676.026921335353</v>
      </c>
      <c r="AS44" s="1">
        <f t="shared" si="97"/>
        <v>-41473.315438844584</v>
      </c>
      <c r="AT44" s="1">
        <f t="shared" si="97"/>
        <v>-43897.347670461284</v>
      </c>
      <c r="AU44" s="1">
        <f t="shared" si="97"/>
        <v>-49421.971629972439</v>
      </c>
      <c r="AV44" s="1">
        <f t="shared" si="97"/>
        <v>-52981.829667306316</v>
      </c>
      <c r="AW44" s="1">
        <f t="shared" si="97"/>
        <v>-57970.633619328211</v>
      </c>
      <c r="AX44" s="1">
        <f t="shared" ref="AX44" si="98">AX19</f>
        <v>-61714.91840939696</v>
      </c>
      <c r="AZ44" s="1">
        <f t="shared" ref="AZ44:BG44" si="99">AZ19</f>
        <v>-22250.160102376896</v>
      </c>
      <c r="BA44" s="1">
        <f t="shared" si="99"/>
        <v>-31476.77047809945</v>
      </c>
      <c r="BB44" s="1">
        <f t="shared" si="99"/>
        <v>-34982.158411746968</v>
      </c>
      <c r="BC44" s="1">
        <f t="shared" si="99"/>
        <v>-39249.224794849433</v>
      </c>
      <c r="BD44" s="1">
        <f t="shared" si="99"/>
        <v>-48900.814446031283</v>
      </c>
      <c r="BE44" s="1">
        <f t="shared" si="99"/>
        <v>-27147.270865817445</v>
      </c>
      <c r="BF44" s="1">
        <f t="shared" si="99"/>
        <v>-33369.553562531255</v>
      </c>
      <c r="BG44" s="1">
        <f t="shared" si="99"/>
        <v>-44679.647264592</v>
      </c>
      <c r="BH44" s="1">
        <f t="shared" ref="BH44" si="100">BH19</f>
        <v>-55255.477301258041</v>
      </c>
    </row>
    <row r="45" spans="1:60" x14ac:dyDescent="0.25">
      <c r="A45" s="21" t="s">
        <v>78</v>
      </c>
      <c r="B45" s="1">
        <f t="shared" ref="B45:I45" si="101">B30</f>
        <v>21606.139576359397</v>
      </c>
      <c r="C45" s="1">
        <f t="shared" si="101"/>
        <v>20804.615205434307</v>
      </c>
      <c r="D45" s="1">
        <f t="shared" si="101"/>
        <v>22145.661679631077</v>
      </c>
      <c r="E45" s="1">
        <f t="shared" si="101"/>
        <v>27179.400898252166</v>
      </c>
      <c r="F45" s="1">
        <f t="shared" si="101"/>
        <v>26068.617407063808</v>
      </c>
      <c r="G45" s="1">
        <f t="shared" si="101"/>
        <v>29062.655729905364</v>
      </c>
      <c r="H45" s="1">
        <f t="shared" si="101"/>
        <v>30042.810042682369</v>
      </c>
      <c r="I45" s="1">
        <f t="shared" si="101"/>
        <v>24551.289491276853</v>
      </c>
      <c r="J45" s="1">
        <f t="shared" ref="J45" si="102">J30</f>
        <v>20104.358320285464</v>
      </c>
      <c r="L45" s="1">
        <f t="shared" ref="L45:S45" si="103">L30</f>
        <v>3788.4251606641706</v>
      </c>
      <c r="M45" s="1">
        <f t="shared" si="103"/>
        <v>3777.0168274289317</v>
      </c>
      <c r="N45" s="1">
        <f t="shared" si="103"/>
        <v>4170.7283835609969</v>
      </c>
      <c r="O45" s="1">
        <f t="shared" si="103"/>
        <v>5324.7740106478768</v>
      </c>
      <c r="P45" s="1">
        <f t="shared" si="103"/>
        <v>5438.347506766775</v>
      </c>
      <c r="Q45" s="1">
        <f t="shared" si="103"/>
        <v>6664.3588111133768</v>
      </c>
      <c r="R45" s="1">
        <f t="shared" si="103"/>
        <v>7301.8415088871016</v>
      </c>
      <c r="S45" s="1">
        <f t="shared" si="103"/>
        <v>6202.4914944064858</v>
      </c>
      <c r="T45" s="1">
        <f t="shared" ref="T45" si="104">T30</f>
        <v>5242.7890344961816</v>
      </c>
      <c r="V45" s="1">
        <f t="shared" ref="V45:AC45" si="105">V30</f>
        <v>33815.847059289954</v>
      </c>
      <c r="W45" s="1">
        <f t="shared" si="105"/>
        <v>32166.82642865858</v>
      </c>
      <c r="X45" s="1">
        <f t="shared" si="105"/>
        <v>34257.099359785105</v>
      </c>
      <c r="Y45" s="1">
        <f t="shared" si="105"/>
        <v>42431.377983077327</v>
      </c>
      <c r="Z45" s="1">
        <f t="shared" si="105"/>
        <v>40050.069950492318</v>
      </c>
      <c r="AA45" s="1">
        <f t="shared" si="105"/>
        <v>42477.623547156749</v>
      </c>
      <c r="AB45" s="1">
        <f t="shared" si="105"/>
        <v>43802.350586723944</v>
      </c>
      <c r="AC45" s="1">
        <f t="shared" si="105"/>
        <v>35639.733676152588</v>
      </c>
      <c r="AD45" s="1">
        <f t="shared" ref="AD45" si="106">AD30</f>
        <v>30085.833910315068</v>
      </c>
      <c r="AF45" s="1">
        <f t="shared" ref="AF45:AM45" si="107">AF30</f>
        <v>655.15508489195997</v>
      </c>
      <c r="AG45" s="1">
        <f t="shared" si="107"/>
        <v>653.1821734017675</v>
      </c>
      <c r="AH45" s="1">
        <f t="shared" si="107"/>
        <v>721.26907416963888</v>
      </c>
      <c r="AI45" s="1">
        <f t="shared" si="107"/>
        <v>920.84510608754226</v>
      </c>
      <c r="AJ45" s="1">
        <f t="shared" si="107"/>
        <v>940.48605195176219</v>
      </c>
      <c r="AK45" s="1">
        <f t="shared" si="107"/>
        <v>1144.7280594335634</v>
      </c>
      <c r="AL45" s="1">
        <f t="shared" si="107"/>
        <v>1252.1098746573923</v>
      </c>
      <c r="AM45" s="1">
        <f t="shared" si="107"/>
        <v>1048.4093550599734</v>
      </c>
      <c r="AN45" s="1">
        <f t="shared" ref="AN45" si="108">AN30</f>
        <v>837.5543407379439</v>
      </c>
      <c r="AP45" s="1">
        <f t="shared" ref="AP45:AW45" si="109">AP30</f>
        <v>30591.629921051092</v>
      </c>
      <c r="AQ45" s="1">
        <f t="shared" si="109"/>
        <v>30561.418123371612</v>
      </c>
      <c r="AR45" s="1">
        <f t="shared" si="109"/>
        <v>33937.56188109018</v>
      </c>
      <c r="AS45" s="1">
        <f t="shared" si="109"/>
        <v>43465.654469141293</v>
      </c>
      <c r="AT45" s="1">
        <f t="shared" si="109"/>
        <v>44170.137300932583</v>
      </c>
      <c r="AU45" s="1">
        <f t="shared" si="109"/>
        <v>53785.582580695613</v>
      </c>
      <c r="AV45" s="1">
        <f t="shared" si="109"/>
        <v>60430.164491090378</v>
      </c>
      <c r="AW45" s="1">
        <f t="shared" si="109"/>
        <v>54632.357234985488</v>
      </c>
      <c r="AX45" s="1">
        <f t="shared" ref="AX45" si="110">AX30</f>
        <v>47310.906947724863</v>
      </c>
      <c r="AZ45" s="1">
        <f t="shared" ref="AZ45:BG45" si="111">AZ30</f>
        <v>12700.140419787796</v>
      </c>
      <c r="BA45" s="1">
        <f t="shared" si="111"/>
        <v>13918.925588119182</v>
      </c>
      <c r="BB45" s="1">
        <f t="shared" si="111"/>
        <v>14603.349047914979</v>
      </c>
      <c r="BC45" s="1">
        <f t="shared" si="111"/>
        <v>17583.91646338622</v>
      </c>
      <c r="BD45" s="1">
        <f t="shared" si="111"/>
        <v>18618.19808124004</v>
      </c>
      <c r="BE45" s="1">
        <f t="shared" si="111"/>
        <v>19354.214218732777</v>
      </c>
      <c r="BF45" s="1">
        <f t="shared" si="111"/>
        <v>21773.37765658645</v>
      </c>
      <c r="BG45" s="1">
        <f t="shared" si="111"/>
        <v>19432.116458839628</v>
      </c>
      <c r="BH45" s="1">
        <f t="shared" ref="BH45" si="112">BH30</f>
        <v>16874.8493985399</v>
      </c>
    </row>
    <row r="46" spans="1:60" x14ac:dyDescent="0.25">
      <c r="A46" s="21" t="s">
        <v>86</v>
      </c>
      <c r="B46" s="1">
        <f t="shared" ref="B46:I46" si="113">B43-B44+B45</f>
        <v>69298.327071513457</v>
      </c>
      <c r="C46" s="1">
        <f t="shared" si="113"/>
        <v>67982.907768896868</v>
      </c>
      <c r="D46" s="1">
        <f t="shared" si="113"/>
        <v>73302.538850954705</v>
      </c>
      <c r="E46" s="1">
        <f t="shared" si="113"/>
        <v>82817.414043803597</v>
      </c>
      <c r="F46" s="1">
        <f t="shared" si="113"/>
        <v>81970.99253934517</v>
      </c>
      <c r="G46" s="1">
        <f t="shared" si="113"/>
        <v>94336.234684896583</v>
      </c>
      <c r="H46" s="1">
        <f t="shared" si="113"/>
        <v>96720.496013375654</v>
      </c>
      <c r="I46" s="1">
        <f t="shared" si="113"/>
        <v>93762.929908055215</v>
      </c>
      <c r="J46" s="1">
        <f t="shared" ref="J46" si="114">J43-J44+J45</f>
        <v>90707.212593250573</v>
      </c>
      <c r="L46" s="1">
        <f t="shared" ref="L46:S46" si="115">L43-L44+L45</f>
        <v>11709.923245343545</v>
      </c>
      <c r="M46" s="1">
        <f t="shared" si="115"/>
        <v>11801.094907290584</v>
      </c>
      <c r="N46" s="1">
        <f t="shared" si="115"/>
        <v>13145.609360947536</v>
      </c>
      <c r="O46" s="1">
        <f t="shared" si="115"/>
        <v>15415.543834609452</v>
      </c>
      <c r="P46" s="1">
        <f t="shared" si="115"/>
        <v>16066.239875046656</v>
      </c>
      <c r="Q46" s="1">
        <f t="shared" si="115"/>
        <v>20174.73248527883</v>
      </c>
      <c r="R46" s="1">
        <f t="shared" si="115"/>
        <v>21754.749078775647</v>
      </c>
      <c r="S46" s="1">
        <f t="shared" si="115"/>
        <v>21664.284925019645</v>
      </c>
      <c r="T46" s="1">
        <f t="shared" ref="T46" si="116">T43-T44+T45</f>
        <v>21390.575835499643</v>
      </c>
      <c r="V46" s="1">
        <f t="shared" ref="V46:AC46" si="117">V43-V44+V45</f>
        <v>115261.47085179278</v>
      </c>
      <c r="W46" s="1">
        <f t="shared" si="117"/>
        <v>112656.65108868211</v>
      </c>
      <c r="X46" s="1">
        <f t="shared" si="117"/>
        <v>121565.33405392412</v>
      </c>
      <c r="Y46" s="1">
        <f t="shared" si="117"/>
        <v>138283.66894994956</v>
      </c>
      <c r="Z46" s="1">
        <f t="shared" si="117"/>
        <v>136123.55934267925</v>
      </c>
      <c r="AA46" s="1">
        <f t="shared" si="117"/>
        <v>147326.35765699978</v>
      </c>
      <c r="AB46" s="1">
        <f t="shared" si="117"/>
        <v>151016.80504347716</v>
      </c>
      <c r="AC46" s="1">
        <f t="shared" si="117"/>
        <v>146603.9860851565</v>
      </c>
      <c r="AD46" s="1">
        <f t="shared" ref="AD46" si="118">AD43-AD44+AD45</f>
        <v>145798.48944181154</v>
      </c>
      <c r="AF46" s="1">
        <f t="shared" ref="AF46:AM46" si="119">AF43-AF44+AF45</f>
        <v>2025.0672594879493</v>
      </c>
      <c r="AG46" s="1">
        <f t="shared" si="119"/>
        <v>2040.8341218092264</v>
      </c>
      <c r="AH46" s="1">
        <f t="shared" si="119"/>
        <v>2273.3490702818149</v>
      </c>
      <c r="AI46" s="1">
        <f t="shared" si="119"/>
        <v>2665.9024532105768</v>
      </c>
      <c r="AJ46" s="1">
        <f t="shared" si="119"/>
        <v>2778.4312221665832</v>
      </c>
      <c r="AK46" s="1">
        <f t="shared" si="119"/>
        <v>3471.3873188595926</v>
      </c>
      <c r="AL46" s="1">
        <f t="shared" si="119"/>
        <v>3738.3901087835093</v>
      </c>
      <c r="AM46" s="1">
        <f t="shared" si="119"/>
        <v>3684.2348628491281</v>
      </c>
      <c r="AN46" s="1">
        <f t="shared" ref="AN46" si="120">AN43-AN44+AN45</f>
        <v>3451.5419050676092</v>
      </c>
      <c r="AP46" s="1">
        <f t="shared" ref="AP46:AW46" si="121">AP43-AP44+AP45</f>
        <v>98862.710960694327</v>
      </c>
      <c r="AQ46" s="1">
        <f t="shared" si="121"/>
        <v>100110.97957248811</v>
      </c>
      <c r="AR46" s="1">
        <f t="shared" si="121"/>
        <v>111823.01948245967</v>
      </c>
      <c r="AS46" s="1">
        <f t="shared" si="121"/>
        <v>131137.83290952726</v>
      </c>
      <c r="AT46" s="1">
        <f t="shared" si="121"/>
        <v>136374.52693984803</v>
      </c>
      <c r="AU46" s="1">
        <f t="shared" si="121"/>
        <v>170759.92023282361</v>
      </c>
      <c r="AV46" s="1">
        <f t="shared" si="121"/>
        <v>188075.40110848146</v>
      </c>
      <c r="AW46" s="1">
        <f t="shared" si="121"/>
        <v>198471.38382120428</v>
      </c>
      <c r="AX46" s="1">
        <f t="shared" ref="AX46" si="122">AX43-AX44+AX45</f>
        <v>200873.59241410415</v>
      </c>
      <c r="AZ46" s="1">
        <f t="shared" ref="AZ46:BG46" si="123">AZ43-AZ44+AZ45</f>
        <v>48801.460615296979</v>
      </c>
      <c r="BA46" s="1">
        <f t="shared" si="123"/>
        <v>60285.921685991867</v>
      </c>
      <c r="BB46" s="1">
        <f t="shared" si="123"/>
        <v>66457.344163688947</v>
      </c>
      <c r="BC46" s="1">
        <f t="shared" si="123"/>
        <v>75522.770061576593</v>
      </c>
      <c r="BD46" s="1">
        <f t="shared" si="123"/>
        <v>87880.961369763754</v>
      </c>
      <c r="BE46" s="1">
        <f t="shared" si="123"/>
        <v>70809.541263238818</v>
      </c>
      <c r="BF46" s="1">
        <f t="shared" si="123"/>
        <v>82044.637847622434</v>
      </c>
      <c r="BG46" s="1">
        <f t="shared" si="123"/>
        <v>94654.187604008417</v>
      </c>
      <c r="BH46" s="1">
        <f t="shared" ref="BH46" si="124">BH43-BH44+BH45</f>
        <v>104890.57875734774</v>
      </c>
    </row>
    <row r="47" spans="1:60" x14ac:dyDescent="0.2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x14ac:dyDescent="0.2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x14ac:dyDescent="0.25">
      <c r="A49" s="21" t="s">
        <v>92</v>
      </c>
      <c r="B49" s="1">
        <f t="shared" ref="B49:I49" si="125">B39-B46</f>
        <v>6223.8584989505907</v>
      </c>
      <c r="C49" s="1">
        <f t="shared" si="125"/>
        <v>9498.4917581186746</v>
      </c>
      <c r="D49" s="1">
        <f t="shared" si="125"/>
        <v>-616.55189642850019</v>
      </c>
      <c r="E49" s="1">
        <f t="shared" si="125"/>
        <v>11266.226817331073</v>
      </c>
      <c r="F49" s="1">
        <f t="shared" si="125"/>
        <v>5754.7907284257235</v>
      </c>
      <c r="G49" s="1">
        <f t="shared" si="125"/>
        <v>4306.9942149716517</v>
      </c>
      <c r="H49" s="1">
        <f t="shared" si="125"/>
        <v>14811.623307871632</v>
      </c>
      <c r="I49" s="1">
        <f t="shared" si="125"/>
        <v>6001.4997898284637</v>
      </c>
      <c r="J49" s="1">
        <f t="shared" ref="J49" si="126">J39-J46</f>
        <v>1420.5045781118242</v>
      </c>
      <c r="L49" s="1">
        <f t="shared" ref="L49:S49" si="127">L39-L46</f>
        <v>1087.5570315810292</v>
      </c>
      <c r="M49" s="1">
        <f t="shared" si="127"/>
        <v>1729.9132474301387</v>
      </c>
      <c r="N49" s="1">
        <f t="shared" si="127"/>
        <v>-118.4129758053059</v>
      </c>
      <c r="O49" s="1">
        <f t="shared" si="127"/>
        <v>2207.1903637451542</v>
      </c>
      <c r="P49" s="1">
        <f t="shared" si="127"/>
        <v>1200.5451352175769</v>
      </c>
      <c r="Q49" s="1">
        <f t="shared" si="127"/>
        <v>1019.1086180054444</v>
      </c>
      <c r="R49" s="1">
        <f t="shared" si="127"/>
        <v>3620.148263551695</v>
      </c>
      <c r="S49" s="1">
        <f t="shared" si="127"/>
        <v>1600.3204676653841</v>
      </c>
      <c r="T49" s="1">
        <f t="shared" ref="T49" si="128">T39-T46</f>
        <v>494.76256926925635</v>
      </c>
      <c r="V49" s="1">
        <f t="shared" ref="V49:AC49" si="129">V39-V46</f>
        <v>9741.4503152097022</v>
      </c>
      <c r="W49" s="1">
        <f t="shared" si="129"/>
        <v>14684.836224570987</v>
      </c>
      <c r="X49" s="1">
        <f t="shared" si="129"/>
        <v>-953.10022419328743</v>
      </c>
      <c r="Y49" s="1">
        <f t="shared" si="129"/>
        <v>17588.376223553845</v>
      </c>
      <c r="Z49" s="1">
        <f t="shared" si="129"/>
        <v>8841.2733067094523</v>
      </c>
      <c r="AA49" s="1">
        <f t="shared" si="129"/>
        <v>6295.0502728865249</v>
      </c>
      <c r="AB49" s="1">
        <f t="shared" si="129"/>
        <v>21595.314019166166</v>
      </c>
      <c r="AC49" s="1">
        <f t="shared" si="129"/>
        <v>8716.244868300535</v>
      </c>
      <c r="AD49" s="1">
        <f t="shared" ref="AD49" si="130">AD39-AD46</f>
        <v>2006.5351605026808</v>
      </c>
      <c r="AF49" s="1">
        <f t="shared" ref="AF49:AM49" si="131">AF39-AF46</f>
        <v>188.07776031806361</v>
      </c>
      <c r="AG49" s="1">
        <f t="shared" si="131"/>
        <v>299.1642733882386</v>
      </c>
      <c r="AH49" s="1">
        <f t="shared" si="131"/>
        <v>-20.47786611216452</v>
      </c>
      <c r="AI49" s="1">
        <f t="shared" si="131"/>
        <v>381.70266768016518</v>
      </c>
      <c r="AJ49" s="1">
        <f t="shared" si="131"/>
        <v>207.61747074929826</v>
      </c>
      <c r="AK49" s="1">
        <f t="shared" si="131"/>
        <v>169.64509972922997</v>
      </c>
      <c r="AL49" s="1">
        <f t="shared" si="131"/>
        <v>617.31175536320643</v>
      </c>
      <c r="AM49" s="1">
        <f t="shared" si="131"/>
        <v>255.26972339855411</v>
      </c>
      <c r="AN49" s="1">
        <f t="shared" ref="AN49" si="132">AN39-AN46</f>
        <v>169.95838468668126</v>
      </c>
      <c r="AP49" s="1">
        <f t="shared" ref="AP49:AW49" si="133">AP39-AP46</f>
        <v>8782.4062478750711</v>
      </c>
      <c r="AQ49" s="1">
        <f t="shared" si="133"/>
        <v>13996.913643517153</v>
      </c>
      <c r="AR49" s="1">
        <f t="shared" si="133"/>
        <v>-963.307985137988</v>
      </c>
      <c r="AS49" s="1">
        <f t="shared" si="133"/>
        <v>18017.097722142091</v>
      </c>
      <c r="AT49" s="1">
        <f t="shared" si="133"/>
        <v>9750.8008439228288</v>
      </c>
      <c r="AU49" s="1">
        <f t="shared" si="133"/>
        <v>7970.8542528536054</v>
      </c>
      <c r="AV49" s="1">
        <f t="shared" si="133"/>
        <v>29793.112947926973</v>
      </c>
      <c r="AW49" s="1">
        <f t="shared" si="133"/>
        <v>13301.507632783207</v>
      </c>
      <c r="AX49" s="1">
        <f t="shared" ref="AX49" si="134">AX39-AX46</f>
        <v>2967.8677497260796</v>
      </c>
      <c r="AZ49" s="1">
        <f t="shared" ref="AZ49:BG49" si="135">AZ39-AZ46</f>
        <v>3645.209755750795</v>
      </c>
      <c r="BA49" s="1">
        <f t="shared" si="135"/>
        <v>6376.0698175887374</v>
      </c>
      <c r="BB49" s="1">
        <f t="shared" si="135"/>
        <v>-415.05407480496797</v>
      </c>
      <c r="BC49" s="1">
        <f t="shared" si="135"/>
        <v>7288.7696073628467</v>
      </c>
      <c r="BD49" s="1">
        <f t="shared" si="135"/>
        <v>4110.0696682471898</v>
      </c>
      <c r="BE49" s="1">
        <f t="shared" si="135"/>
        <v>2868.2337034199445</v>
      </c>
      <c r="BF49" s="1">
        <f t="shared" si="135"/>
        <v>10734.650571341583</v>
      </c>
      <c r="BG49" s="1">
        <f t="shared" si="135"/>
        <v>4729.4629428467451</v>
      </c>
      <c r="BH49" s="1">
        <f t="shared" ref="BH49" si="136">BH39-BH46</f>
        <v>1061.5449131067726</v>
      </c>
    </row>
    <row r="50" spans="1:60" x14ac:dyDescent="0.25">
      <c r="A50" s="21" t="s">
        <v>93</v>
      </c>
      <c r="B50" s="1">
        <f>B49*WACC!C12</f>
        <v>1867.1575496846137</v>
      </c>
      <c r="C50" s="1">
        <f>C49*WACC!D12</f>
        <v>2849.5475274347423</v>
      </c>
      <c r="D50" s="1">
        <f>D49*WACC!E12</f>
        <v>-184.96556892849424</v>
      </c>
      <c r="E50" s="1">
        <f>E49*WACC!F12</f>
        <v>3379.8680451983018</v>
      </c>
      <c r="F50" s="1">
        <f>F49*WACC!G12</f>
        <v>1726.4372185271959</v>
      </c>
      <c r="G50" s="1">
        <f>G49*WACC!H12</f>
        <v>1292.0982644911055</v>
      </c>
      <c r="H50" s="1">
        <f>H49*WACC!I12</f>
        <v>4443.4869923601482</v>
      </c>
      <c r="I50" s="1">
        <f>I49*WACC!J12</f>
        <v>1800.4499369479956</v>
      </c>
      <c r="J50" s="1">
        <f>J49*WACC!K12</f>
        <v>426.15137343341866</v>
      </c>
      <c r="L50" s="1">
        <f>L49*WACC!C12</f>
        <v>326.26710947421026</v>
      </c>
      <c r="M50" s="1">
        <f>M49*WACC!D12</f>
        <v>518.97397422888491</v>
      </c>
      <c r="N50" s="1">
        <f>N49*WACC!E12</f>
        <v>-35.523892741581051</v>
      </c>
      <c r="O50" s="1">
        <f>O49*WACC!F12</f>
        <v>662.15710912334634</v>
      </c>
      <c r="P50" s="1">
        <f>P49*WACC!G12</f>
        <v>360.16354056516434</v>
      </c>
      <c r="Q50" s="1">
        <f>Q49*WACC!H12</f>
        <v>305.73258540154103</v>
      </c>
      <c r="R50" s="1">
        <f>R49*WACC!I12</f>
        <v>1086.0444790651807</v>
      </c>
      <c r="S50" s="1">
        <f>S49*WACC!J12</f>
        <v>480.09614029947033</v>
      </c>
      <c r="T50" s="1">
        <f>T49*WACC!K12</f>
        <v>148.42877078073209</v>
      </c>
      <c r="V50" s="1">
        <f>V49*WACC!C12</f>
        <v>2922.4350945620286</v>
      </c>
      <c r="W50" s="1">
        <f>W49*WACC!D12</f>
        <v>4405.4508673699665</v>
      </c>
      <c r="X50" s="1">
        <f>X49*WACC!E12</f>
        <v>-285.93006725789991</v>
      </c>
      <c r="Y50" s="1">
        <f>Y49*WACC!F12</f>
        <v>5276.5128670645609</v>
      </c>
      <c r="Z50" s="1">
        <f>Z49*WACC!G12</f>
        <v>2652.381992012035</v>
      </c>
      <c r="AA50" s="1">
        <f>AA49*WACC!H12</f>
        <v>1888.5150818653874</v>
      </c>
      <c r="AB50" s="1">
        <f>AB49*WACC!I12</f>
        <v>6478.5942057478942</v>
      </c>
      <c r="AC50" s="1">
        <f>AC49*WACC!J12</f>
        <v>2614.8734604893712</v>
      </c>
      <c r="AD50" s="1">
        <f>AD49*WACC!K12</f>
        <v>601.96054815062257</v>
      </c>
      <c r="AF50" s="1">
        <f>AF49*WACC!C12</f>
        <v>56.423328095402056</v>
      </c>
      <c r="AG50" s="1">
        <f>AG49*WACC!D12</f>
        <v>89.749282016444496</v>
      </c>
      <c r="AH50" s="1">
        <f>AH49*WACC!E12</f>
        <v>-6.1433598336475015</v>
      </c>
      <c r="AI50" s="1">
        <f>AI49*WACC!F12</f>
        <v>114.51080030401499</v>
      </c>
      <c r="AJ50" s="1">
        <f>AJ49*WACC!G12</f>
        <v>62.285241224770679</v>
      </c>
      <c r="AK50" s="1">
        <f>AK49*WACC!H12</f>
        <v>50.893529918753629</v>
      </c>
      <c r="AL50" s="1">
        <f>AL49*WACC!I12</f>
        <v>185.19352660890604</v>
      </c>
      <c r="AM50" s="1">
        <f>AM49*WACC!J12</f>
        <v>76.580917019543122</v>
      </c>
      <c r="AN50" s="1">
        <f>AN49*WACC!K12</f>
        <v>50.987515405988987</v>
      </c>
      <c r="AP50" s="1">
        <f>AP49*WACC!C12</f>
        <v>2634.7218743617259</v>
      </c>
      <c r="AQ50" s="1">
        <f>AQ49*WACC!D12</f>
        <v>4199.0740930538786</v>
      </c>
      <c r="AR50" s="1">
        <f>AR49*WACC!E12</f>
        <v>-288.99239554130918</v>
      </c>
      <c r="AS50" s="1">
        <f>AS49*WACC!F12</f>
        <v>5405.129316640996</v>
      </c>
      <c r="AT50" s="1">
        <f>AT49*WACC!G12</f>
        <v>2925.2402531759658</v>
      </c>
      <c r="AU50" s="1">
        <f>AU49*WACC!H12</f>
        <v>2391.2562758553599</v>
      </c>
      <c r="AV50" s="1">
        <f>AV49*WACC!I12</f>
        <v>8937.933884375394</v>
      </c>
      <c r="AW50" s="1">
        <f>AW49*WACC!J12</f>
        <v>3990.4522898337577</v>
      </c>
      <c r="AX50" s="1">
        <f>AX49*WACC!K12</f>
        <v>890.3603249175552</v>
      </c>
      <c r="AZ50" s="1">
        <f>AZ49*WACC!C12</f>
        <v>1093.5629267249085</v>
      </c>
      <c r="BA50" s="1">
        <f>BA49*WACC!D12</f>
        <v>1912.8209452760439</v>
      </c>
      <c r="BB50" s="1">
        <f>BB49*WACC!E12</f>
        <v>-124.51622244145281</v>
      </c>
      <c r="BC50" s="1">
        <f>BC49*WACC!F12</f>
        <v>2186.6308822081942</v>
      </c>
      <c r="BD50" s="1">
        <f>BD49*WACC!G12</f>
        <v>1233.0209004737849</v>
      </c>
      <c r="BE50" s="1">
        <f>BE49*WACC!H12</f>
        <v>860.47011102572367</v>
      </c>
      <c r="BF50" s="1">
        <f>BF49*WACC!I12</f>
        <v>3220.3951714015029</v>
      </c>
      <c r="BG50" s="1">
        <f>BG49*WACC!J12</f>
        <v>1418.8388828535954</v>
      </c>
      <c r="BH50" s="1">
        <f>BH49*WACC!K12</f>
        <v>318.46347393193565</v>
      </c>
    </row>
    <row r="51" spans="1:60" x14ac:dyDescent="0.25">
      <c r="A51" s="21" t="s">
        <v>94</v>
      </c>
      <c r="B51" s="1">
        <f>B50*WACC!C13</f>
        <v>933.57877484230687</v>
      </c>
      <c r="C51" s="1">
        <f>C50*WACC!D13</f>
        <v>1424.7737637173711</v>
      </c>
      <c r="D51" s="1">
        <f>D50*WACC!E13</f>
        <v>-92.482784464247118</v>
      </c>
      <c r="E51" s="1">
        <f>E50*WACC!F13</f>
        <v>1689.9340225991509</v>
      </c>
      <c r="F51" s="1">
        <f>F50*WACC!G13</f>
        <v>863.21860926359795</v>
      </c>
      <c r="G51" s="1">
        <f>G50*WACC!H13</f>
        <v>646.04913224555276</v>
      </c>
      <c r="H51" s="1">
        <f>H50*WACC!I13</f>
        <v>2221.7434961800741</v>
      </c>
      <c r="I51" s="1">
        <f>I50*WACC!J13</f>
        <v>900.22496847399782</v>
      </c>
      <c r="J51" s="1">
        <f>J50*WACC!K13</f>
        <v>213.07568671670933</v>
      </c>
      <c r="L51" s="1">
        <f>L50*WACC!C13</f>
        <v>163.13355473710513</v>
      </c>
      <c r="M51" s="1">
        <f>M50*WACC!D13</f>
        <v>259.48698711444246</v>
      </c>
      <c r="N51" s="1">
        <f>N50*WACC!E13</f>
        <v>-17.761946370790525</v>
      </c>
      <c r="O51" s="1">
        <f>O50*WACC!F13</f>
        <v>331.07855456167317</v>
      </c>
      <c r="P51" s="1">
        <f>P50*WACC!G13</f>
        <v>180.08177028258217</v>
      </c>
      <c r="Q51" s="1">
        <f>Q50*WACC!H13</f>
        <v>152.86629270077052</v>
      </c>
      <c r="R51" s="1">
        <f>R50*WACC!I13</f>
        <v>543.02223953259033</v>
      </c>
      <c r="S51" s="1">
        <f>S50*WACC!J13</f>
        <v>240.04807014973517</v>
      </c>
      <c r="T51" s="1">
        <f>T50*WACC!K13</f>
        <v>74.214385390366047</v>
      </c>
      <c r="V51" s="1">
        <f>V50*WACC!C13</f>
        <v>1461.2175472810143</v>
      </c>
      <c r="W51" s="1">
        <f>W50*WACC!D13</f>
        <v>2202.7254336849833</v>
      </c>
      <c r="X51" s="1">
        <f>X50*WACC!E13</f>
        <v>-142.96503362894995</v>
      </c>
      <c r="Y51" s="1">
        <f>Y50*WACC!F13</f>
        <v>2638.2564335322804</v>
      </c>
      <c r="Z51" s="1">
        <f>Z50*WACC!G13</f>
        <v>1326.1909960060175</v>
      </c>
      <c r="AA51" s="1">
        <f>AA50*WACC!H13</f>
        <v>944.2575409326937</v>
      </c>
      <c r="AB51" s="1">
        <f>AB50*WACC!I13</f>
        <v>3239.2971028739471</v>
      </c>
      <c r="AC51" s="1">
        <f>AC50*WACC!J13</f>
        <v>1307.4367302446856</v>
      </c>
      <c r="AD51" s="1">
        <f>AD50*WACC!K13</f>
        <v>300.98027407531129</v>
      </c>
      <c r="AF51" s="1">
        <f>AF50*WACC!C13</f>
        <v>28.211664047701028</v>
      </c>
      <c r="AG51" s="1">
        <f>AG50*WACC!D13</f>
        <v>44.874641008222248</v>
      </c>
      <c r="AH51" s="1">
        <f>AH50*WACC!E13</f>
        <v>-3.0716799168237507</v>
      </c>
      <c r="AI51" s="1">
        <f>AI50*WACC!F13</f>
        <v>57.255400152007496</v>
      </c>
      <c r="AJ51" s="1">
        <f>AJ50*WACC!G13</f>
        <v>31.14262061238534</v>
      </c>
      <c r="AK51" s="1">
        <f>AK50*WACC!H13</f>
        <v>25.446764959376814</v>
      </c>
      <c r="AL51" s="1">
        <f>AL50*WACC!I13</f>
        <v>92.59676330445302</v>
      </c>
      <c r="AM51" s="1">
        <f>AM50*WACC!J13</f>
        <v>38.290458509771561</v>
      </c>
      <c r="AN51" s="1">
        <f>AN50*WACC!K13</f>
        <v>25.493757702994493</v>
      </c>
      <c r="AP51" s="1">
        <f>AP50*WACC!C13</f>
        <v>1317.3609371808629</v>
      </c>
      <c r="AQ51" s="1">
        <f>AQ50*WACC!D13</f>
        <v>2099.5370465269393</v>
      </c>
      <c r="AR51" s="1">
        <f>AR50*WACC!E13</f>
        <v>-144.49619777065459</v>
      </c>
      <c r="AS51" s="1">
        <f>AS50*WACC!F13</f>
        <v>2702.564658320498</v>
      </c>
      <c r="AT51" s="1">
        <f>AT50*WACC!G13</f>
        <v>1462.6201265879829</v>
      </c>
      <c r="AU51" s="1">
        <f>AU50*WACC!H13</f>
        <v>1195.62813792768</v>
      </c>
      <c r="AV51" s="1">
        <f>AV50*WACC!I13</f>
        <v>4468.966942187697</v>
      </c>
      <c r="AW51" s="1">
        <f>AW50*WACC!J13</f>
        <v>1995.2261449168789</v>
      </c>
      <c r="AX51" s="1">
        <f>AX50*WACC!K13</f>
        <v>445.1801624587776</v>
      </c>
      <c r="AZ51" s="1">
        <f>AZ50*WACC!C13</f>
        <v>546.78146336245425</v>
      </c>
      <c r="BA51" s="1">
        <f>BA50*WACC!D13</f>
        <v>956.41047263802193</v>
      </c>
      <c r="BB51" s="1">
        <f>BB50*WACC!E13</f>
        <v>-62.258111220726406</v>
      </c>
      <c r="BC51" s="1">
        <f>BC50*WACC!F13</f>
        <v>1093.3154411040971</v>
      </c>
      <c r="BD51" s="1">
        <f>BD50*WACC!G13</f>
        <v>616.51045023689244</v>
      </c>
      <c r="BE51" s="1">
        <f>BE50*WACC!H13</f>
        <v>430.23505551286183</v>
      </c>
      <c r="BF51" s="1">
        <f>BF50*WACC!I13</f>
        <v>1610.1975857007515</v>
      </c>
      <c r="BG51" s="1">
        <f>BG50*WACC!J13</f>
        <v>709.41944142679768</v>
      </c>
      <c r="BH51" s="1">
        <f>BH50*WACC!K13</f>
        <v>159.23173696596783</v>
      </c>
    </row>
    <row r="52" spans="1:60" x14ac:dyDescent="0.25">
      <c r="A52" s="21" t="s">
        <v>95</v>
      </c>
      <c r="B52" s="20">
        <f>(B29+B30+B43-B34-B46)*WACC!C12/(1-(1-WACC!C13)*WACC!C12)</f>
        <v>1867.1575496846153</v>
      </c>
      <c r="C52" s="20">
        <f>(C29+C30+C43-C34-C46)*WACC!D12/(1-(1-WACC!D13)*WACC!D12)</f>
        <v>2849.5475274347423</v>
      </c>
      <c r="D52" s="20">
        <f>(D29+D30+D43-D34-D46)*WACC!E12/(1-(1-WACC!E13)*WACC!E12)</f>
        <v>-184.96556892849594</v>
      </c>
      <c r="E52" s="20">
        <f>(E29+E30+E43-E34-E46)*WACC!F12/(1-(1-WACC!F13)*WACC!F12)</f>
        <v>3379.8680451982982</v>
      </c>
      <c r="F52" s="20">
        <f>(F29+F30+F43-F34-F46)*WACC!G12/(1-(1-WACC!G13)*WACC!G12)</f>
        <v>1726.4372185271966</v>
      </c>
      <c r="G52" s="20">
        <f>(G29+G30+G43-G34-G46)*WACC!H12/(1-(1-WACC!H13)*WACC!H12)</f>
        <v>1292.0982644911016</v>
      </c>
      <c r="H52" s="20">
        <f>(H29+H30+H43-H34-H46)*WACC!I12/(1-(1-WACC!I13)*WACC!I12)</f>
        <v>4443.4869923601427</v>
      </c>
      <c r="I52" s="20">
        <f>(I29+I30+I43-I34-I46)*WACC!J12/(1-(1-WACC!J13)*WACC!J12)</f>
        <v>1800.449936947997</v>
      </c>
      <c r="J52" s="20">
        <f>(J29+J30+J43-J34-J46)*WACC!K12/(1-(1-WACC!K13)*WACC!K12)</f>
        <v>426.15137343341928</v>
      </c>
      <c r="K52" s="19"/>
      <c r="L52" s="20">
        <f>(L29+L30+L43-L34-L46)*WACC!C12/(1-(1-WACC!C13)*WACC!C12)</f>
        <v>326.26710947420946</v>
      </c>
      <c r="M52" s="20">
        <f>(M29+M30+M43-M34-M46)*WACC!D12/(1-(1-WACC!D13)*WACC!D12)</f>
        <v>518.97397422888514</v>
      </c>
      <c r="N52" s="20">
        <f>(N29+N30+N43-N34-N46)*WACC!E12/(1-(1-WACC!E13)*WACC!E12)</f>
        <v>-35.523892741581022</v>
      </c>
      <c r="O52" s="20">
        <f>(O29+O30+O43-O34-O46)*WACC!F12/(1-(1-WACC!F13)*WACC!F12)</f>
        <v>662.15710912334589</v>
      </c>
      <c r="P52" s="20">
        <f>(P29+P30+P43-P34-P46)*WACC!G12/(1-(1-WACC!G13)*WACC!G12)</f>
        <v>360.1635405651636</v>
      </c>
      <c r="Q52" s="20">
        <f>(Q29+Q30+Q43-Q34-Q46)*WACC!H12/(1-(1-WACC!H13)*WACC!H12)</f>
        <v>305.73258540154194</v>
      </c>
      <c r="R52" s="20">
        <f>(R29+R30+R43-R34-R46)*WACC!I12/(1-(1-WACC!I13)*WACC!I12)</f>
        <v>1086.0444790651807</v>
      </c>
      <c r="S52" s="20">
        <f>(S29+S30+S43-S34-S46)*WACC!J12/(1-(1-WACC!J13)*WACC!J12)</f>
        <v>480.09614029946994</v>
      </c>
      <c r="T52" s="20">
        <f>(T29+T30+T43-T34-T46)*WACC!K12/(1-(1-WACC!K13)*WACC!K12)</f>
        <v>148.42877078073363</v>
      </c>
      <c r="V52" s="20">
        <f>(V29+V30+V43-V34-V46)*WACC!C12/(1-(1-WACC!C13)*WACC!C12)</f>
        <v>2922.4350945620267</v>
      </c>
      <c r="W52" s="20">
        <f>(W29+W30+W43-W34-W46)*WACC!D12/(1-(1-WACC!D13)*WACC!D12)</f>
        <v>4405.4508673699647</v>
      </c>
      <c r="X52" s="20">
        <f>(X29+X30+X43-X34-X46)*WACC!E12/(1-(1-WACC!E13)*WACC!E12)</f>
        <v>-285.93006725790036</v>
      </c>
      <c r="Y52" s="20">
        <f>(Y29+Y30+Y43-Y34-Y46)*WACC!F12/(1-(1-WACC!F13)*WACC!F12)</f>
        <v>5276.5128670645609</v>
      </c>
      <c r="Z52" s="20">
        <f>(Z29+Z30+Z43-Z34-Z46)*WACC!G12/(1-(1-WACC!G13)*WACC!G12)</f>
        <v>2652.3819920120363</v>
      </c>
      <c r="AA52" s="20">
        <f>(AA29+AA30+AA43-AA34-AA46)*WACC!H12/(1-(1-WACC!H13)*WACC!H12)</f>
        <v>1888.5150818653917</v>
      </c>
      <c r="AB52" s="20">
        <f>(AB29+AB30+AB43-AB34-AB46)*WACC!I12/(1-(1-WACC!I13)*WACC!I12)</f>
        <v>6478.5942057478869</v>
      </c>
      <c r="AC52" s="20">
        <f>(AC29+AC30+AC43-AC34-AC46)*WACC!J12/(1-(1-WACC!J13)*WACC!J12)</f>
        <v>2614.8734604893689</v>
      </c>
      <c r="AD52" s="20">
        <f>(AD29+AD30+AD43-AD34-AD46)*WACC!K12/(1-(1-WACC!K13)*WACC!K12)</f>
        <v>601.96054815062905</v>
      </c>
      <c r="AF52" s="20">
        <f>(AF29+AF30+AF43-AF34-AF46)*WACC!C12/(1-(1-WACC!C13)*WACC!C12)</f>
        <v>56.423328095402027</v>
      </c>
      <c r="AG52" s="20">
        <f>(AG29+AG30+AG43-AG34-AG46)*WACC!D12/(1-(1-WACC!D13)*WACC!D12)</f>
        <v>89.749282016444525</v>
      </c>
      <c r="AH52" s="20">
        <f>(AH29+AH30+AH43-AH34-AH46)*WACC!E12/(1-(1-WACC!E13)*WACC!E12)</f>
        <v>-6.1433598336475752</v>
      </c>
      <c r="AI52" s="20">
        <f>(AI29+AI30+AI43-AI34-AI46)*WACC!F12/(1-(1-WACC!F13)*WACC!F12)</f>
        <v>114.51080030401499</v>
      </c>
      <c r="AJ52" s="20">
        <f>(AJ29+AJ30+AJ43-AJ34-AJ46)*WACC!G12/(1-(1-WACC!G13)*WACC!G12)</f>
        <v>62.285241224770743</v>
      </c>
      <c r="AK52" s="20">
        <f>(AK29+AK30+AK43-AK34-AK46)*WACC!H12/(1-(1-WACC!H13)*WACC!H12)</f>
        <v>50.893529918753686</v>
      </c>
      <c r="AL52" s="20">
        <f>(AL29+AL30+AL43-AL34-AL46)*WACC!I12/(1-(1-WACC!I13)*WACC!I12)</f>
        <v>185.19352660890607</v>
      </c>
      <c r="AM52" s="20">
        <f>(AM29+AM30+AM43-AM34-AM46)*WACC!J12/(1-(1-WACC!J13)*WACC!J12)</f>
        <v>76.580917019543051</v>
      </c>
      <c r="AN52" s="20">
        <f>(AN29+AN30+AN43-AN34-AN46)*WACC!K12/(1-(1-WACC!K13)*WACC!K12)</f>
        <v>50.987515405988795</v>
      </c>
      <c r="AO52" s="19"/>
      <c r="AP52" s="20">
        <f>(AP29+AP30+AP43-AP34-AP46)*WACC!C12/(1-(1-WACC!C13)*WACC!C12)</f>
        <v>2634.7218743617286</v>
      </c>
      <c r="AQ52" s="20">
        <f>(AQ29+AQ30+AQ43-AQ34-AQ46)*WACC!D12/(1-(1-WACC!D13)*WACC!D12)</f>
        <v>4199.0740930538796</v>
      </c>
      <c r="AR52" s="20">
        <f>(AR29+AR30+AR43-AR34-AR46)*WACC!E12/(1-(1-WACC!E13)*WACC!E12)</f>
        <v>-288.99239554130895</v>
      </c>
      <c r="AS52" s="20">
        <f>(AS29+AS30+AS43-AS34-AS46)*WACC!F12/(1-(1-WACC!F13)*WACC!F12)</f>
        <v>5405.1293166409914</v>
      </c>
      <c r="AT52" s="20">
        <f>(AT29+AT30+AT43-AT34-AT46)*WACC!G12/(1-(1-WACC!G13)*WACC!G12)</f>
        <v>2925.2402531759567</v>
      </c>
      <c r="AU52" s="20">
        <f>(AU29+AU30+AU43-AU34-AU46)*WACC!H12/(1-(1-WACC!H13)*WACC!H12)</f>
        <v>2391.2562758553609</v>
      </c>
      <c r="AV52" s="20">
        <f>(AV29+AV30+AV43-AV34-AV46)*WACC!I12/(1-(1-WACC!I13)*WACC!I12)</f>
        <v>8937.9338843753867</v>
      </c>
      <c r="AW52" s="20">
        <f>(AW29+AW30+AW43-AW34-AW46)*WACC!J12/(1-(1-WACC!J13)*WACC!J12)</f>
        <v>3990.45228983377</v>
      </c>
      <c r="AX52" s="20">
        <f>(AX29+AX30+AX43-AX34-AX46)*WACC!K12/(1-(1-WACC!K13)*WACC!K12)</f>
        <v>890.36032491755861</v>
      </c>
      <c r="AY52" s="19"/>
      <c r="AZ52" s="20">
        <f>(AZ29+AZ30+AZ43-AZ34-AZ46)*WACC!C12/(1-(1-WACC!C13)*WACC!C12)</f>
        <v>1093.5629267249094</v>
      </c>
      <c r="BA52" s="20">
        <f>(BA29+BA30+BA43-BA34-BA46)*WACC!D12/(1-(1-WACC!D13)*WACC!D12)</f>
        <v>1912.8209452760454</v>
      </c>
      <c r="BB52" s="20">
        <f>(BB29+BB30+BB43-BB34-BB46)*WACC!E12/(1-(1-WACC!E13)*WACC!E12)</f>
        <v>-124.51622244145284</v>
      </c>
      <c r="BC52" s="20">
        <f>(BC29+BC30+BC43-BC34-BC46)*WACC!F12/(1-(1-WACC!F13)*WACC!F12)</f>
        <v>2186.6308822081969</v>
      </c>
      <c r="BD52" s="20">
        <f>(BD29+BD30+BD43-BD34-BD46)*WACC!G12/(1-(1-WACC!G13)*WACC!G12)</f>
        <v>1233.0209004737849</v>
      </c>
      <c r="BE52" s="20">
        <f>(BE29+BE30+BE43-BE34-BE46)*WACC!H12/(1-(1-WACC!H13)*WACC!H12)</f>
        <v>860.47011102571742</v>
      </c>
      <c r="BF52" s="20">
        <f>(BF29+BF30+BF43-BF34-BF46)*WACC!I12/(1-(1-WACC!I13)*WACC!I12)</f>
        <v>3220.3951714015038</v>
      </c>
      <c r="BG52" s="20">
        <f>(BG29+BG30+BG43-BG34-BG46)*WACC!J12/(1-(1-WACC!J13)*WACC!J12)</f>
        <v>1418.8388828535949</v>
      </c>
      <c r="BH52" s="20">
        <f>(BH29+BH30+BH43-BH34-BH46)*WACC!K12/(1-(1-WACC!K13)*WACC!K12)</f>
        <v>318.46347393193412</v>
      </c>
    </row>
    <row r="53" spans="1:60" x14ac:dyDescent="0.25">
      <c r="A53" s="21" t="s">
        <v>96</v>
      </c>
      <c r="B53" s="1">
        <f t="shared" ref="B53:I53" si="137">B50-B51</f>
        <v>933.57877484230687</v>
      </c>
      <c r="C53" s="1">
        <f t="shared" si="137"/>
        <v>1424.7737637173711</v>
      </c>
      <c r="D53" s="1">
        <f t="shared" si="137"/>
        <v>-92.482784464247118</v>
      </c>
      <c r="E53" s="1">
        <f t="shared" si="137"/>
        <v>1689.9340225991509</v>
      </c>
      <c r="F53" s="1">
        <f t="shared" si="137"/>
        <v>863.21860926359795</v>
      </c>
      <c r="G53" s="1">
        <f t="shared" si="137"/>
        <v>646.04913224555276</v>
      </c>
      <c r="H53" s="1">
        <f t="shared" si="137"/>
        <v>2221.7434961800741</v>
      </c>
      <c r="I53" s="1">
        <f t="shared" si="137"/>
        <v>900.22496847399782</v>
      </c>
      <c r="J53" s="1">
        <f t="shared" ref="J53" si="138">J50-J51</f>
        <v>213.07568671670933</v>
      </c>
      <c r="L53" s="1">
        <f t="shared" ref="L53:S53" si="139">L50-L51</f>
        <v>163.13355473710513</v>
      </c>
      <c r="M53" s="1">
        <f t="shared" si="139"/>
        <v>259.48698711444246</v>
      </c>
      <c r="N53" s="1">
        <f t="shared" si="139"/>
        <v>-17.761946370790525</v>
      </c>
      <c r="O53" s="1">
        <f t="shared" si="139"/>
        <v>331.07855456167317</v>
      </c>
      <c r="P53" s="1">
        <f t="shared" si="139"/>
        <v>180.08177028258217</v>
      </c>
      <c r="Q53" s="1">
        <f t="shared" si="139"/>
        <v>152.86629270077052</v>
      </c>
      <c r="R53" s="1">
        <f t="shared" si="139"/>
        <v>543.02223953259033</v>
      </c>
      <c r="S53" s="1">
        <f t="shared" si="139"/>
        <v>240.04807014973517</v>
      </c>
      <c r="T53" s="1">
        <f t="shared" ref="T53" si="140">T50-T51</f>
        <v>74.214385390366047</v>
      </c>
      <c r="V53" s="1">
        <f t="shared" ref="V53:AC53" si="141">V50-V51</f>
        <v>1461.2175472810143</v>
      </c>
      <c r="W53" s="1">
        <f t="shared" si="141"/>
        <v>2202.7254336849833</v>
      </c>
      <c r="X53" s="1">
        <f t="shared" si="141"/>
        <v>-142.96503362894995</v>
      </c>
      <c r="Y53" s="1">
        <f t="shared" si="141"/>
        <v>2638.2564335322804</v>
      </c>
      <c r="Z53" s="1">
        <f t="shared" si="141"/>
        <v>1326.1909960060175</v>
      </c>
      <c r="AA53" s="1">
        <f t="shared" si="141"/>
        <v>944.2575409326937</v>
      </c>
      <c r="AB53" s="1">
        <f t="shared" si="141"/>
        <v>3239.2971028739471</v>
      </c>
      <c r="AC53" s="1">
        <f t="shared" si="141"/>
        <v>1307.4367302446856</v>
      </c>
      <c r="AD53" s="1">
        <f t="shared" ref="AD53" si="142">AD50-AD51</f>
        <v>300.98027407531129</v>
      </c>
      <c r="AF53" s="1">
        <f t="shared" ref="AF53:AM53" si="143">AF50-AF51</f>
        <v>28.211664047701028</v>
      </c>
      <c r="AG53" s="1">
        <f t="shared" si="143"/>
        <v>44.874641008222248</v>
      </c>
      <c r="AH53" s="1">
        <f t="shared" si="143"/>
        <v>-3.0716799168237507</v>
      </c>
      <c r="AI53" s="1">
        <f t="shared" si="143"/>
        <v>57.255400152007496</v>
      </c>
      <c r="AJ53" s="1">
        <f t="shared" si="143"/>
        <v>31.14262061238534</v>
      </c>
      <c r="AK53" s="1">
        <f t="shared" si="143"/>
        <v>25.446764959376814</v>
      </c>
      <c r="AL53" s="1">
        <f t="shared" si="143"/>
        <v>92.59676330445302</v>
      </c>
      <c r="AM53" s="1">
        <f t="shared" si="143"/>
        <v>38.290458509771561</v>
      </c>
      <c r="AN53" s="1">
        <f t="shared" ref="AN53" si="144">AN50-AN51</f>
        <v>25.493757702994493</v>
      </c>
      <c r="AP53" s="1">
        <f t="shared" ref="AP53:AW53" si="145">AP50-AP51</f>
        <v>1317.3609371808629</v>
      </c>
      <c r="AQ53" s="1">
        <f t="shared" si="145"/>
        <v>2099.5370465269393</v>
      </c>
      <c r="AR53" s="1">
        <f t="shared" si="145"/>
        <v>-144.49619777065459</v>
      </c>
      <c r="AS53" s="1">
        <f t="shared" si="145"/>
        <v>2702.564658320498</v>
      </c>
      <c r="AT53" s="1">
        <f t="shared" si="145"/>
        <v>1462.6201265879829</v>
      </c>
      <c r="AU53" s="1">
        <f t="shared" si="145"/>
        <v>1195.62813792768</v>
      </c>
      <c r="AV53" s="1">
        <f t="shared" si="145"/>
        <v>4468.966942187697</v>
      </c>
      <c r="AW53" s="1">
        <f t="shared" si="145"/>
        <v>1995.2261449168789</v>
      </c>
      <c r="AX53" s="1">
        <f t="shared" ref="AX53" si="146">AX50-AX51</f>
        <v>445.1801624587776</v>
      </c>
      <c r="AZ53" s="1">
        <f t="shared" ref="AZ53:BG53" si="147">AZ50-AZ51</f>
        <v>546.78146336245425</v>
      </c>
      <c r="BA53" s="1">
        <f t="shared" si="147"/>
        <v>956.41047263802193</v>
      </c>
      <c r="BB53" s="1">
        <f t="shared" si="147"/>
        <v>-62.258111220726406</v>
      </c>
      <c r="BC53" s="1">
        <f t="shared" si="147"/>
        <v>1093.3154411040971</v>
      </c>
      <c r="BD53" s="1">
        <f t="shared" si="147"/>
        <v>616.51045023689244</v>
      </c>
      <c r="BE53" s="1">
        <f t="shared" si="147"/>
        <v>430.23505551286183</v>
      </c>
      <c r="BF53" s="1">
        <f t="shared" si="147"/>
        <v>1610.1975857007515</v>
      </c>
      <c r="BG53" s="1">
        <f t="shared" si="147"/>
        <v>709.41944142679768</v>
      </c>
      <c r="BH53" s="1">
        <f t="shared" ref="BH53" si="148">BH50-BH51</f>
        <v>159.23173696596783</v>
      </c>
    </row>
    <row r="54" spans="1:60" ht="14.45" x14ac:dyDescent="0.3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ht="14.45" x14ac:dyDescent="0.35">
      <c r="A55" s="22" t="s">
        <v>97</v>
      </c>
      <c r="B55" s="15">
        <f>B33-B34+B53</f>
        <v>51957.871446784811</v>
      </c>
      <c r="C55" s="15">
        <f t="shared" ref="C55:I55" si="149">C33-C34+C53</f>
        <v>55224.982364622898</v>
      </c>
      <c r="D55" s="15">
        <f t="shared" si="149"/>
        <v>47100.213010794389</v>
      </c>
      <c r="E55" s="15">
        <f t="shared" si="149"/>
        <v>65195.144095170064</v>
      </c>
      <c r="F55" s="15">
        <f t="shared" si="149"/>
        <v>59215.6206988169</v>
      </c>
      <c r="G55" s="15">
        <f t="shared" si="149"/>
        <v>62141.789978072455</v>
      </c>
      <c r="H55" s="15">
        <f t="shared" si="149"/>
        <v>74413.263679681026</v>
      </c>
      <c r="I55" s="15">
        <f t="shared" si="149"/>
        <v>61175.946963867318</v>
      </c>
      <c r="J55" s="15">
        <f t="shared" ref="J55" si="150">J33-J34+J53</f>
        <v>53097.807601630877</v>
      </c>
      <c r="L55" s="15">
        <f>L33-L34+L53</f>
        <v>8665.7083699422583</v>
      </c>
      <c r="M55" s="15">
        <f t="shared" ref="M55:S55" si="151">M33-M34+M53</f>
        <v>9490.4209431544496</v>
      </c>
      <c r="N55" s="15">
        <f t="shared" si="151"/>
        <v>8208.5860791495434</v>
      </c>
      <c r="O55" s="15">
        <f t="shared" si="151"/>
        <v>11963.127595473761</v>
      </c>
      <c r="P55" s="15">
        <f t="shared" si="151"/>
        <v>11319.090542878594</v>
      </c>
      <c r="Q55" s="15">
        <f t="shared" si="151"/>
        <v>12823.69460471518</v>
      </c>
      <c r="R55" s="15">
        <f t="shared" si="151"/>
        <v>16353.237900320724</v>
      </c>
      <c r="S55" s="15">
        <f t="shared" si="151"/>
        <v>13515.84103451036</v>
      </c>
      <c r="T55" s="15">
        <f t="shared" ref="T55" si="152">T33-T34+T53</f>
        <v>11707.168146875269</v>
      </c>
      <c r="V55" s="15">
        <f>V33-V34+V53</f>
        <v>88122.328053770747</v>
      </c>
      <c r="W55" s="15">
        <f t="shared" ref="W55:AC55" si="153">W33-W34+W53</f>
        <v>92929.973294983749</v>
      </c>
      <c r="X55" s="15">
        <f t="shared" si="153"/>
        <v>81033.628644337135</v>
      </c>
      <c r="Y55" s="15">
        <f t="shared" si="153"/>
        <v>110772.49606172086</v>
      </c>
      <c r="Z55" s="15">
        <f t="shared" si="153"/>
        <v>101163.73697343958</v>
      </c>
      <c r="AA55" s="15">
        <f t="shared" si="153"/>
        <v>100271.34949547685</v>
      </c>
      <c r="AB55" s="15">
        <f t="shared" si="153"/>
        <v>118492.90964515058</v>
      </c>
      <c r="AC55" s="15">
        <f t="shared" si="153"/>
        <v>99303.489018342079</v>
      </c>
      <c r="AD55" s="15">
        <f t="shared" ref="AD55" si="154">AD33-AD34+AD53</f>
        <v>89397.421726238666</v>
      </c>
      <c r="AF55" s="15">
        <f t="shared" ref="AF55:AM55" si="155">AF33-AF34+AF53</f>
        <v>1498.6129227805977</v>
      </c>
      <c r="AG55" s="15">
        <f t="shared" si="155"/>
        <v>1641.2354144492926</v>
      </c>
      <c r="AH55" s="15">
        <f t="shared" si="155"/>
        <v>1419.5600233489502</v>
      </c>
      <c r="AI55" s="15">
        <f t="shared" si="155"/>
        <v>2068.8554064010832</v>
      </c>
      <c r="AJ55" s="15">
        <f t="shared" si="155"/>
        <v>1957.478216151248</v>
      </c>
      <c r="AK55" s="15">
        <f t="shared" si="155"/>
        <v>2203.3034742073146</v>
      </c>
      <c r="AL55" s="15">
        <f t="shared" si="155"/>
        <v>2808.6799438018211</v>
      </c>
      <c r="AM55" s="15">
        <f t="shared" si="155"/>
        <v>2291.667461021028</v>
      </c>
      <c r="AN55" s="15">
        <f t="shared" ref="AN55" si="156">AN33-AN34+AN53</f>
        <v>1995.501107987126</v>
      </c>
      <c r="AP55" s="15">
        <f t="shared" ref="AP55:AW55" si="157">AP33-AP34+AP53</f>
        <v>74280.95354262038</v>
      </c>
      <c r="AQ55" s="15">
        <f t="shared" si="157"/>
        <v>81413.817208754917</v>
      </c>
      <c r="AR55" s="15">
        <f t="shared" si="157"/>
        <v>71650.280817287552</v>
      </c>
      <c r="AS55" s="15">
        <f t="shared" si="157"/>
        <v>102956.06763012795</v>
      </c>
      <c r="AT55" s="15">
        <f t="shared" si="157"/>
        <v>97818.285815316674</v>
      </c>
      <c r="AU55" s="15">
        <f t="shared" si="157"/>
        <v>111178.40846352166</v>
      </c>
      <c r="AV55" s="15">
        <f t="shared" si="157"/>
        <v>143205.10710632364</v>
      </c>
      <c r="AW55" s="15">
        <f t="shared" si="157"/>
        <v>125904.49848709692</v>
      </c>
      <c r="AX55" s="15">
        <f t="shared" ref="AX55" si="158">AX33-AX34+AX53</f>
        <v>111993.69310684792</v>
      </c>
      <c r="AZ55" s="15">
        <f t="shared" ref="AZ55:BG55" si="159">AZ33-AZ34+AZ53</f>
        <v>38595.510277915491</v>
      </c>
      <c r="BA55" s="15">
        <f t="shared" si="159"/>
        <v>51771.765883807362</v>
      </c>
      <c r="BB55" s="15">
        <f t="shared" si="159"/>
        <v>49170.453384856984</v>
      </c>
      <c r="BC55" s="15">
        <f t="shared" si="159"/>
        <v>64121.910865598496</v>
      </c>
      <c r="BD55" s="15">
        <f t="shared" si="159"/>
        <v>71629.082195518524</v>
      </c>
      <c r="BE55" s="15">
        <f t="shared" si="159"/>
        <v>49369.718787970152</v>
      </c>
      <c r="BF55" s="15">
        <f t="shared" si="159"/>
        <v>65877.581790459284</v>
      </c>
      <c r="BG55" s="15">
        <f t="shared" si="159"/>
        <v>68841.226666278366</v>
      </c>
      <c r="BH55" s="15">
        <f t="shared" ref="BH55" si="160">BH33-BH34+BH53</f>
        <v>73191.87161290471</v>
      </c>
    </row>
    <row r="56" spans="1:60" ht="14.45" x14ac:dyDescent="0.35">
      <c r="B56" s="14"/>
      <c r="C56" s="14"/>
      <c r="D56" s="14"/>
      <c r="E56" s="14"/>
      <c r="F56" s="14"/>
      <c r="G56" s="14"/>
      <c r="H56" s="14"/>
      <c r="I56" s="14"/>
      <c r="J56" s="14"/>
    </row>
    <row r="57" spans="1:60" ht="14.45" x14ac:dyDescent="0.3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3" workbookViewId="0">
      <pane xSplit="1" topLeftCell="B1" activePane="topRight" state="frozen"/>
      <selection pane="topRight" activeCell="BH50" sqref="BH50"/>
    </sheetView>
  </sheetViews>
  <sheetFormatPr defaultColWidth="9.140625"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11.7109375" style="47" customWidth="1"/>
    <col min="11" max="11" width="9.140625" style="43"/>
    <col min="12" max="19" width="11.7109375" style="43" customWidth="1"/>
    <col min="20" max="20" width="11.7109375" style="47" customWidth="1"/>
    <col min="21" max="21" width="9.140625" style="43"/>
    <col min="22" max="29" width="11.7109375" style="43" customWidth="1"/>
    <col min="30" max="30" width="11.7109375" style="47" customWidth="1"/>
    <col min="31" max="31" width="9.140625" style="43"/>
    <col min="32" max="39" width="11.7109375" style="43" customWidth="1"/>
    <col min="40" max="40" width="11.7109375" style="47" customWidth="1"/>
    <col min="41" max="49" width="9.140625" style="43"/>
    <col min="50" max="50" width="9.140625" style="47"/>
    <col min="5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B17+AF17+AP17+AZ17+L17+V17</f>
        <v>1264717.1873971471</v>
      </c>
      <c r="C3" s="1">
        <f t="shared" si="0"/>
        <v>1365589.4550493823</v>
      </c>
      <c r="D3" s="1">
        <f t="shared" si="0"/>
        <v>1481845.5596482118</v>
      </c>
      <c r="E3" s="1">
        <f t="shared" si="0"/>
        <v>1624751.2993556559</v>
      </c>
      <c r="F3" s="1">
        <f t="shared" si="0"/>
        <v>1858761.6668045539</v>
      </c>
      <c r="G3" s="1">
        <f t="shared" si="0"/>
        <v>2077259.1923929197</v>
      </c>
      <c r="H3" s="1">
        <f t="shared" si="0"/>
        <v>2276705.5632902901</v>
      </c>
      <c r="I3" s="1">
        <f t="shared" si="0"/>
        <v>2562318.0069176252</v>
      </c>
      <c r="J3" s="1">
        <f t="shared" si="0"/>
        <v>2857947.8644268541</v>
      </c>
    </row>
    <row r="4" spans="1:60" x14ac:dyDescent="0.25">
      <c r="A4" s="21" t="s">
        <v>119</v>
      </c>
      <c r="B4" s="16">
        <f>B17/B$3</f>
        <v>0.42236302756127903</v>
      </c>
      <c r="C4" s="16">
        <f t="shared" ref="C4:I4" si="1">C17/C$3</f>
        <v>0.42554864854478081</v>
      </c>
      <c r="D4" s="16">
        <f t="shared" si="1"/>
        <v>0.42987200931050201</v>
      </c>
      <c r="E4" s="16">
        <f t="shared" si="1"/>
        <v>0.42919191657099665</v>
      </c>
      <c r="F4" s="16">
        <f t="shared" si="1"/>
        <v>0.43007964779588342</v>
      </c>
      <c r="G4" s="16">
        <f t="shared" si="1"/>
        <v>0.43210210728589571</v>
      </c>
      <c r="H4" s="16">
        <f t="shared" si="1"/>
        <v>0.43487269319942212</v>
      </c>
      <c r="I4" s="16">
        <f t="shared" si="1"/>
        <v>0.42915121530394423</v>
      </c>
      <c r="J4" s="16">
        <f t="shared" ref="J4" si="2">J17/J$3</f>
        <v>0.42374495812313023</v>
      </c>
    </row>
    <row r="5" spans="1:60" x14ac:dyDescent="0.25">
      <c r="A5" s="42" t="s">
        <v>120</v>
      </c>
      <c r="B5" s="16">
        <f t="shared" ref="B5:J5" si="3">L17/B3</f>
        <v>3.9796797776481554E-2</v>
      </c>
      <c r="C5" s="16">
        <f t="shared" si="3"/>
        <v>3.9737144863900266E-2</v>
      </c>
      <c r="D5" s="16">
        <f t="shared" si="3"/>
        <v>3.9192932943656306E-2</v>
      </c>
      <c r="E5" s="16">
        <f t="shared" si="3"/>
        <v>4.0230817768283349E-2</v>
      </c>
      <c r="F5" s="16">
        <f t="shared" si="3"/>
        <v>4.0685323385282988E-2</v>
      </c>
      <c r="G5" s="16">
        <f t="shared" si="3"/>
        <v>3.3240942689429939E-2</v>
      </c>
      <c r="H5" s="16">
        <f t="shared" si="3"/>
        <v>3.3618029393904778E-2</v>
      </c>
      <c r="I5" s="16">
        <f t="shared" si="3"/>
        <v>3.5885670802782835E-2</v>
      </c>
      <c r="J5" s="16">
        <f t="shared" si="3"/>
        <v>3.9428982254238118E-2</v>
      </c>
    </row>
    <row r="6" spans="1:60" x14ac:dyDescent="0.25">
      <c r="A6" s="21" t="s">
        <v>121</v>
      </c>
      <c r="B6" s="16">
        <f t="shared" ref="B6:J6" si="4">V17/B3</f>
        <v>0.26941910978130718</v>
      </c>
      <c r="C6" s="16">
        <f t="shared" si="4"/>
        <v>0.27145117014992259</v>
      </c>
      <c r="D6" s="16">
        <f t="shared" si="4"/>
        <v>0.27420897784793435</v>
      </c>
      <c r="E6" s="16">
        <f t="shared" si="4"/>
        <v>0.27377515677816827</v>
      </c>
      <c r="F6" s="16">
        <f t="shared" si="4"/>
        <v>0.27434142735756778</v>
      </c>
      <c r="G6" s="16">
        <f t="shared" si="4"/>
        <v>0.2756315242642835</v>
      </c>
      <c r="H6" s="16">
        <f t="shared" si="4"/>
        <v>0.2773988399185558</v>
      </c>
      <c r="I6" s="16">
        <f t="shared" si="4"/>
        <v>0.27374919404369419</v>
      </c>
      <c r="J6" s="16">
        <f t="shared" si="4"/>
        <v>0.2703006227866081</v>
      </c>
    </row>
    <row r="7" spans="1:60" x14ac:dyDescent="0.25">
      <c r="A7" s="42" t="s">
        <v>122</v>
      </c>
      <c r="B7" s="16">
        <f t="shared" ref="B7:J7" si="5">AF17/B3</f>
        <v>0</v>
      </c>
      <c r="C7" s="16">
        <f t="shared" si="5"/>
        <v>0</v>
      </c>
      <c r="D7" s="16">
        <f t="shared" si="5"/>
        <v>0</v>
      </c>
      <c r="E7" s="16">
        <f t="shared" si="5"/>
        <v>0</v>
      </c>
      <c r="F7" s="16">
        <f t="shared" si="5"/>
        <v>0</v>
      </c>
      <c r="G7" s="16">
        <f t="shared" si="5"/>
        <v>0</v>
      </c>
      <c r="H7" s="16">
        <f t="shared" si="5"/>
        <v>0</v>
      </c>
      <c r="I7" s="16">
        <f t="shared" si="5"/>
        <v>0</v>
      </c>
      <c r="J7" s="16">
        <f t="shared" si="5"/>
        <v>0</v>
      </c>
    </row>
    <row r="8" spans="1:60" x14ac:dyDescent="0.25">
      <c r="A8" s="21" t="s">
        <v>2</v>
      </c>
      <c r="B8" s="16">
        <f t="shared" ref="B8:J8" si="6">AP17/B3</f>
        <v>0.20907994436911362</v>
      </c>
      <c r="C8" s="16">
        <f t="shared" si="6"/>
        <v>0.20996482788757234</v>
      </c>
      <c r="D8" s="16">
        <f t="shared" si="6"/>
        <v>0.21027471396716679</v>
      </c>
      <c r="E8" s="16">
        <f t="shared" si="6"/>
        <v>0.21205759532573404</v>
      </c>
      <c r="F8" s="16">
        <f t="shared" si="6"/>
        <v>0.21321036327402804</v>
      </c>
      <c r="G8" s="16">
        <f t="shared" si="6"/>
        <v>0.19952632104089868</v>
      </c>
      <c r="H8" s="16">
        <f t="shared" si="6"/>
        <v>0.20112100388727844</v>
      </c>
      <c r="I8" s="16">
        <f t="shared" si="6"/>
        <v>0.20368727966861161</v>
      </c>
      <c r="J8" s="16">
        <f t="shared" si="6"/>
        <v>0.20880611873991142</v>
      </c>
    </row>
    <row r="9" spans="1:60" x14ac:dyDescent="0.25">
      <c r="A9" s="21" t="s">
        <v>21</v>
      </c>
      <c r="B9" s="16">
        <f t="shared" ref="B9:J9" si="7">AZ17/B3</f>
        <v>5.9341120511818612E-2</v>
      </c>
      <c r="C9" s="16">
        <f t="shared" si="7"/>
        <v>5.3298208553824042E-2</v>
      </c>
      <c r="D9" s="16">
        <f t="shared" si="7"/>
        <v>4.6451365930740507E-2</v>
      </c>
      <c r="E9" s="16">
        <f t="shared" si="7"/>
        <v>4.4744513556817696E-2</v>
      </c>
      <c r="F9" s="16">
        <f t="shared" si="7"/>
        <v>4.1683238187237841E-2</v>
      </c>
      <c r="G9" s="16">
        <f t="shared" si="7"/>
        <v>5.9499104719492123E-2</v>
      </c>
      <c r="H9" s="16">
        <f t="shared" si="7"/>
        <v>5.2989433600838867E-2</v>
      </c>
      <c r="I9" s="16">
        <f t="shared" si="7"/>
        <v>5.7526640180967113E-2</v>
      </c>
      <c r="J9" s="16">
        <f t="shared" si="7"/>
        <v>5.7719318096112082E-2</v>
      </c>
    </row>
    <row r="10" spans="1:60" x14ac:dyDescent="0.25">
      <c r="A10" s="21" t="s">
        <v>90</v>
      </c>
      <c r="B10" s="16">
        <f t="shared" ref="B10:I10" si="8">SUM(B4:B9)</f>
        <v>1</v>
      </c>
      <c r="C10" s="16">
        <f t="shared" si="8"/>
        <v>1</v>
      </c>
      <c r="D10" s="16">
        <f t="shared" si="8"/>
        <v>0.99999999999999989</v>
      </c>
      <c r="E10" s="16">
        <f t="shared" si="8"/>
        <v>1</v>
      </c>
      <c r="F10" s="16">
        <f t="shared" si="8"/>
        <v>1</v>
      </c>
      <c r="G10" s="16">
        <f t="shared" si="8"/>
        <v>1</v>
      </c>
      <c r="H10" s="16">
        <f t="shared" si="8"/>
        <v>0.99999999999999989</v>
      </c>
      <c r="I10" s="16">
        <f t="shared" si="8"/>
        <v>1</v>
      </c>
      <c r="J10" s="16">
        <f t="shared" ref="J10" si="9">SUM(J4:J9)</f>
        <v>1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data'!B157</f>
        <v>82540.040999999997</v>
      </c>
      <c r="C12" s="1">
        <f>'DNSP stacked data'!C157</f>
        <v>104522.864</v>
      </c>
      <c r="D12" s="1">
        <f>'DNSP stacked data'!D157</f>
        <v>117354.963</v>
      </c>
      <c r="E12" s="1">
        <f>'DNSP stacked data'!E157</f>
        <v>139244.32199999999</v>
      </c>
      <c r="F12" s="1">
        <f>'DNSP stacked data'!F157</f>
        <v>139237.07999999999</v>
      </c>
      <c r="G12" s="1">
        <f>'DNSP stacked data'!G157</f>
        <v>145236.239</v>
      </c>
      <c r="H12" s="1">
        <f>'DNSP stacked data'!H157</f>
        <v>158632.40400000001</v>
      </c>
      <c r="I12" s="1">
        <f>'DNSP stacked data'!I157</f>
        <v>181028.39600000001</v>
      </c>
      <c r="J12" s="1">
        <f>'DNSP stacked data'!J157</f>
        <v>191268.03270719171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2014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  <c r="BH16" s="47"/>
    </row>
    <row r="17" spans="1:60" x14ac:dyDescent="0.25">
      <c r="A17" s="21" t="s">
        <v>68</v>
      </c>
      <c r="B17" s="1">
        <f>'DNSP stacked data'!B149</f>
        <v>534169.78027784452</v>
      </c>
      <c r="C17" s="1">
        <f>'DNSP stacked data'!C149</f>
        <v>581124.74706326833</v>
      </c>
      <c r="D17" s="1">
        <f>'DNSP stacked data'!D149</f>
        <v>637003.92821382219</v>
      </c>
      <c r="E17" s="1">
        <f>'DNSP stacked data'!E149</f>
        <v>697330.12412167108</v>
      </c>
      <c r="F17" s="1">
        <f>'DNSP stacked data'!F149</f>
        <v>799415.56299579178</v>
      </c>
      <c r="G17" s="1">
        <f>'DNSP stacked data'!G149</f>
        <v>897588.07441197848</v>
      </c>
      <c r="H17" s="1">
        <f>'DNSP stacked data'!H149</f>
        <v>990077.07993015589</v>
      </c>
      <c r="I17" s="1">
        <f>'DNSP stacked data'!I149</f>
        <v>1099621.886663879</v>
      </c>
      <c r="J17" s="1">
        <f>'DNSP stacked data'!J149</f>
        <v>1211040.9981296468</v>
      </c>
      <c r="K17" s="46"/>
      <c r="L17" s="1">
        <f>'DNSP stacked data'!L149</f>
        <v>50331.694151284792</v>
      </c>
      <c r="M17" s="1">
        <f>'DNSP stacked data'!M149</f>
        <v>54264.625999911928</v>
      </c>
      <c r="N17" s="1">
        <f>'DNSP stacked data'!N149</f>
        <v>58077.873652147216</v>
      </c>
      <c r="O17" s="1">
        <f>'DNSP stacked data'!O149</f>
        <v>65365.073443158981</v>
      </c>
      <c r="P17" s="1">
        <f>'DNSP stacked data'!P149</f>
        <v>75624.319510110901</v>
      </c>
      <c r="Q17" s="1">
        <f>'DNSP stacked data'!Q149</f>
        <v>69050.053765424556</v>
      </c>
      <c r="R17" s="1">
        <f>'DNSP stacked data'!R149</f>
        <v>76538.354547959505</v>
      </c>
      <c r="S17" s="1">
        <f>'DNSP stacked data'!S149</f>
        <v>91950.500488288526</v>
      </c>
      <c r="T17" s="1">
        <f>'DNSP stacked data'!T149</f>
        <v>112685.97563002416</v>
      </c>
      <c r="V17" s="1">
        <f>'DNSP stacked data'!V149</f>
        <v>340738.97875365801</v>
      </c>
      <c r="W17" s="1">
        <f>'DNSP stacked data'!W149</f>
        <v>370690.85551754996</v>
      </c>
      <c r="X17" s="1">
        <f>'DNSP stacked data'!X149</f>
        <v>406335.35623963637</v>
      </c>
      <c r="Y17" s="1">
        <f>'DNSP stacked data'!Y149</f>
        <v>444816.54170662729</v>
      </c>
      <c r="Z17" s="1">
        <f>'DNSP stacked data'!Z149</f>
        <v>509935.32878869318</v>
      </c>
      <c r="AA17" s="1">
        <f>'DNSP stacked data'!AA149</f>
        <v>572558.11749125493</v>
      </c>
      <c r="AB17" s="1">
        <f>'DNSP stacked data'!AB149</f>
        <v>631555.48209284863</v>
      </c>
      <c r="AC17" s="1">
        <f>'DNSP stacked data'!AC149</f>
        <v>701432.48927734478</v>
      </c>
      <c r="AD17" s="1">
        <f>'DNSP stacked data'!AD149</f>
        <v>772505.08764623525</v>
      </c>
      <c r="AF17" s="1">
        <f>'DNSP stacked data'!AG149</f>
        <v>0</v>
      </c>
      <c r="AG17" s="1">
        <f>'DNSP stacked data'!AH149</f>
        <v>0</v>
      </c>
      <c r="AH17" s="1">
        <f>'DNSP stacked data'!AI149</f>
        <v>0</v>
      </c>
      <c r="AI17" s="1">
        <f>'DNSP stacked data'!AJ149</f>
        <v>0</v>
      </c>
      <c r="AJ17" s="1">
        <f>'DNSP stacked data'!AK149</f>
        <v>0</v>
      </c>
      <c r="AK17" s="1">
        <f>'DNSP stacked data'!AL149</f>
        <v>0</v>
      </c>
      <c r="AL17" s="1">
        <f>'DNSP stacked data'!AM149</f>
        <v>0</v>
      </c>
      <c r="AM17" s="1">
        <f>'DNSP stacked data'!AN149</f>
        <v>0</v>
      </c>
      <c r="AN17" s="1">
        <f>'DNSP stacked data'!AO149</f>
        <v>0</v>
      </c>
      <c r="AO17" s="46"/>
      <c r="AP17" s="1">
        <f>'DNSP stacked data'!AR149</f>
        <v>264426.99918365735</v>
      </c>
      <c r="AQ17" s="1">
        <f>'DNSP stacked data'!AS149</f>
        <v>286725.75489452726</v>
      </c>
      <c r="AR17" s="1">
        <f>'DNSP stacked data'!AT149</f>
        <v>311594.65119854396</v>
      </c>
      <c r="AS17" s="1">
        <f>'DNSP stacked data'!AU149</f>
        <v>344540.85354372225</v>
      </c>
      <c r="AT17" s="1">
        <f>'DNSP stacked data'!AV149</f>
        <v>396307.25021923683</v>
      </c>
      <c r="AU17" s="1">
        <f>'DNSP stacked data'!AW149</f>
        <v>414467.88450654759</v>
      </c>
      <c r="AV17" s="1">
        <f>'DNSP stacked data'!AX149</f>
        <v>457893.30844469485</v>
      </c>
      <c r="AW17" s="1">
        <f>'DNSP stacked data'!AY149</f>
        <v>521911.58447494981</v>
      </c>
      <c r="AX17" s="1">
        <f>'DNSP stacked data'!AZ149</f>
        <v>596757.00113198999</v>
      </c>
      <c r="AY17" s="46"/>
      <c r="AZ17" s="1">
        <f>'DNSP stacked data'!BC149</f>
        <v>75049.735030702388</v>
      </c>
      <c r="BA17" s="1">
        <f>'DNSP stacked data'!BD149</f>
        <v>72783.471574124895</v>
      </c>
      <c r="BB17" s="1">
        <f>'DNSP stacked data'!BE149</f>
        <v>68833.750344062049</v>
      </c>
      <c r="BC17" s="1">
        <f>'DNSP stacked data'!BF149</f>
        <v>72698.706540476313</v>
      </c>
      <c r="BD17" s="1">
        <f>'DNSP stacked data'!BG149</f>
        <v>77479.205290721438</v>
      </c>
      <c r="BE17" s="1">
        <f>'DNSP stacked data'!BH149</f>
        <v>123595.06221771396</v>
      </c>
      <c r="BF17" s="1">
        <f>'DNSP stacked data'!BI149</f>
        <v>120641.33827463127</v>
      </c>
      <c r="BG17" s="1">
        <f>'DNSP stacked data'!BJ149</f>
        <v>147401.54601316302</v>
      </c>
      <c r="BH17" s="1">
        <f>'DNSP stacked data'!BK149</f>
        <v>164958.80188895779</v>
      </c>
    </row>
    <row r="18" spans="1:60" x14ac:dyDescent="0.25">
      <c r="A18" s="21" t="s">
        <v>69</v>
      </c>
      <c r="B18" s="1">
        <f>'DNSP stacked data'!B150</f>
        <v>16164.697615010427</v>
      </c>
      <c r="C18" s="1">
        <f>'DNSP stacked data'!C150</f>
        <v>22888.090838940359</v>
      </c>
      <c r="D18" s="1">
        <f>'DNSP stacked data'!D150</f>
        <v>11864.556145279983</v>
      </c>
      <c r="E18" s="1">
        <f>'DNSP stacked data'!E150</f>
        <v>34734.602651709931</v>
      </c>
      <c r="F18" s="1">
        <f>'DNSP stacked data'!F150</f>
        <v>10082.718812559431</v>
      </c>
      <c r="G18" s="1">
        <f>'DNSP stacked data'!G150</f>
        <v>25021.731611721978</v>
      </c>
      <c r="H18" s="1">
        <f>'DNSP stacked data'!H150</f>
        <v>34849.799120449723</v>
      </c>
      <c r="I18" s="1">
        <f>'DNSP stacked data'!I150</f>
        <v>22036.510754787178</v>
      </c>
      <c r="J18" s="1">
        <f>'DNSP stacked data'!J150</f>
        <v>36062.480409078838</v>
      </c>
      <c r="K18" s="46"/>
      <c r="L18" s="1">
        <f>'DNSP stacked data'!L150</f>
        <v>1523.1049124185217</v>
      </c>
      <c r="M18" s="1">
        <f>'DNSP stacked data'!M150</f>
        <v>2137.2583003970549</v>
      </c>
      <c r="N18" s="1">
        <f>'DNSP stacked data'!N150</f>
        <v>1081.7330352680012</v>
      </c>
      <c r="O18" s="1">
        <f>'DNSP stacked data'!O150</f>
        <v>3255.8895346844615</v>
      </c>
      <c r="P18" s="1">
        <f>'DNSP stacked data'!P150</f>
        <v>953.82024607346136</v>
      </c>
      <c r="Q18" s="1">
        <f>'DNSP stacked data'!Q150</f>
        <v>1924.8828748368785</v>
      </c>
      <c r="R18" s="1">
        <f>'DNSP stacked data'!R150</f>
        <v>2694.0794157100527</v>
      </c>
      <c r="S18" s="1">
        <f>'DNSP stacked data'!S150</f>
        <v>1842.6954005669063</v>
      </c>
      <c r="T18" s="1">
        <f>'DNSP stacked data'!T150</f>
        <v>3922.8509618312451</v>
      </c>
      <c r="V18" s="1">
        <f>'DNSP stacked data'!V150</f>
        <v>10311.220815103819</v>
      </c>
      <c r="W18" s="1">
        <f>'DNSP stacked data'!W150</f>
        <v>14599.973615177129</v>
      </c>
      <c r="X18" s="1">
        <f>'DNSP stacked data'!X150</f>
        <v>7568.2243615603811</v>
      </c>
      <c r="Y18" s="1">
        <f>'DNSP stacked data'!Y150</f>
        <v>22156.687764705875</v>
      </c>
      <c r="Z18" s="1">
        <f>'DNSP stacked data'!Z150</f>
        <v>6431.6167594969647</v>
      </c>
      <c r="AA18" s="1">
        <f>'DNSP stacked data'!AA150</f>
        <v>15960.991412864267</v>
      </c>
      <c r="AB18" s="1">
        <f>'DNSP stacked data'!AB150</f>
        <v>22230.169883245057</v>
      </c>
      <c r="AC18" s="1">
        <f>'DNSP stacked data'!AC150</f>
        <v>14056.763312171253</v>
      </c>
      <c r="AD18" s="1">
        <f>'DNSP stacked data'!AD150</f>
        <v>9901.0824234574284</v>
      </c>
      <c r="AF18" s="1">
        <f>'DNSP stacked data'!AG150</f>
        <v>0</v>
      </c>
      <c r="AG18" s="1">
        <f>'DNSP stacked data'!AH150</f>
        <v>0</v>
      </c>
      <c r="AH18" s="1">
        <f>'DNSP stacked data'!AI150</f>
        <v>0</v>
      </c>
      <c r="AI18" s="1">
        <f>'DNSP stacked data'!AJ150</f>
        <v>0</v>
      </c>
      <c r="AJ18" s="1">
        <f>'DNSP stacked data'!AK150</f>
        <v>0</v>
      </c>
      <c r="AK18" s="1">
        <f>'DNSP stacked data'!AL150</f>
        <v>0</v>
      </c>
      <c r="AL18" s="1">
        <f>'DNSP stacked data'!AM150</f>
        <v>0</v>
      </c>
      <c r="AM18" s="1">
        <f>'DNSP stacked data'!AN150</f>
        <v>0</v>
      </c>
      <c r="AN18" s="1">
        <f>'DNSP stacked data'!AO150</f>
        <v>0</v>
      </c>
      <c r="AO18" s="46"/>
      <c r="AP18" s="1">
        <f>'DNSP stacked data'!AR150</f>
        <v>8001.9174443472657</v>
      </c>
      <c r="AQ18" s="1">
        <f>'DNSP stacked data'!AS150</f>
        <v>11292.936941773714</v>
      </c>
      <c r="AR18" s="1">
        <f>'DNSP stacked data'!AT150</f>
        <v>5803.625487962634</v>
      </c>
      <c r="AS18" s="1">
        <f>'DNSP stacked data'!AU150</f>
        <v>17161.871015103425</v>
      </c>
      <c r="AT18" s="1">
        <f>'DNSP stacked data'!AV150</f>
        <v>4998.4698225849179</v>
      </c>
      <c r="AU18" s="1">
        <f>'DNSP stacked data'!AW150</f>
        <v>11553.968310680821</v>
      </c>
      <c r="AV18" s="1">
        <f>'DNSP stacked data'!AX150</f>
        <v>16117.421705208499</v>
      </c>
      <c r="AW18" s="1">
        <f>'DNSP stacked data'!AY150</f>
        <v>10459.149989477963</v>
      </c>
      <c r="AX18" s="1">
        <f>'DNSP stacked data'!AZ150</f>
        <v>8311.7781268835752</v>
      </c>
      <c r="AY18" s="46"/>
      <c r="AZ18" s="1">
        <f>'DNSP stacked data'!BC150</f>
        <v>2271.1061494848045</v>
      </c>
      <c r="BA18" s="1">
        <f>'DNSP stacked data'!BD150</f>
        <v>2866.6387335603126</v>
      </c>
      <c r="BB18" s="1">
        <f>'DNSP stacked data'!BE150</f>
        <v>1282.0672832227422</v>
      </c>
      <c r="BC18" s="1">
        <f>'DNSP stacked data'!BF150</f>
        <v>3621.1839953957283</v>
      </c>
      <c r="BD18" s="1">
        <f>'DNSP stacked data'!BG150</f>
        <v>977.21520186494524</v>
      </c>
      <c r="BE18" s="1">
        <f>'DNSP stacked data'!BH150</f>
        <v>3445.4139526883723</v>
      </c>
      <c r="BF18" s="1">
        <f>'DNSP stacked data'!BI150</f>
        <v>4246.463724611941</v>
      </c>
      <c r="BG18" s="1">
        <f>'DNSP stacked data'!BJ150</f>
        <v>2953.9387978589816</v>
      </c>
      <c r="BH18" s="1">
        <f>'DNSP stacked data'!BK150</f>
        <v>3564.9249917063498</v>
      </c>
    </row>
    <row r="19" spans="1:60" x14ac:dyDescent="0.25">
      <c r="A19" s="21" t="s">
        <v>70</v>
      </c>
      <c r="B19" s="1">
        <f>'DNSP stacked data'!B151</f>
        <v>-17109.35620461806</v>
      </c>
      <c r="C19" s="1">
        <f>'DNSP stacked data'!C151</f>
        <v>-19109.826850051431</v>
      </c>
      <c r="D19" s="1">
        <f>'DNSP stacked data'!D151</f>
        <v>-20920.412466643385</v>
      </c>
      <c r="E19" s="1">
        <f>'DNSP stacked data'!E151</f>
        <v>-23628.610871085188</v>
      </c>
      <c r="F19" s="1">
        <f>'DNSP stacked data'!F151</f>
        <v>-25711.51112676959</v>
      </c>
      <c r="G19" s="1">
        <f>'DNSP stacked data'!G151</f>
        <v>-31726.944688387739</v>
      </c>
      <c r="H19" s="1">
        <f>'DNSP stacked data'!H151</f>
        <v>-34694.12568114663</v>
      </c>
      <c r="I19" s="1">
        <f>'DNSP stacked data'!I151</f>
        <v>-37322.196009689105</v>
      </c>
      <c r="J19" s="1">
        <f>'DNSP stacked data'!J151</f>
        <v>-55320.759126725985</v>
      </c>
      <c r="K19" s="46"/>
      <c r="L19" s="1">
        <f>'DNSP stacked data'!L151</f>
        <v>-1677.6364807460072</v>
      </c>
      <c r="M19" s="1">
        <f>'DNSP stacked data'!M151</f>
        <v>-2025.3197919807976</v>
      </c>
      <c r="N19" s="1">
        <f>'DNSP stacked data'!N151</f>
        <v>-2376.7234429712107</v>
      </c>
      <c r="O19" s="1">
        <f>'DNSP stacked data'!O151</f>
        <v>-2838.5046063662003</v>
      </c>
      <c r="P19" s="1">
        <f>'DNSP stacked data'!P151</f>
        <v>-3242.6423991505567</v>
      </c>
      <c r="Q19" s="1">
        <f>'DNSP stacked data'!Q151</f>
        <v>-2407.9378085474141</v>
      </c>
      <c r="R19" s="1">
        <f>'DNSP stacked data'!R151</f>
        <v>-3146.4877756210744</v>
      </c>
      <c r="S19" s="1">
        <f>'DNSP stacked data'!S151</f>
        <v>-3840.6531756784289</v>
      </c>
      <c r="T19" s="1">
        <f>'DNSP stacked data'!T151</f>
        <v>-7568.8571549781545</v>
      </c>
      <c r="V19" s="1">
        <f>'DNSP stacked data'!V151</f>
        <v>-10913.804515975762</v>
      </c>
      <c r="W19" s="1">
        <f>'DNSP stacked data'!W151</f>
        <v>-12189.87506492574</v>
      </c>
      <c r="X19" s="1">
        <f>'DNSP stacked data'!X151</f>
        <v>-13344.820770807322</v>
      </c>
      <c r="Y19" s="1">
        <f>'DNSP stacked data'!Y151</f>
        <v>-15072.340358515567</v>
      </c>
      <c r="Z19" s="1">
        <f>'DNSP stacked data'!Z151</f>
        <v>-16400.99153305127</v>
      </c>
      <c r="AA19" s="1">
        <f>'DNSP stacked data'!AA151</f>
        <v>-20238.147366689245</v>
      </c>
      <c r="AB19" s="1">
        <f>'DNSP stacked data'!AB151</f>
        <v>-22130.86810563492</v>
      </c>
      <c r="AC19" s="1">
        <f>'DNSP stacked data'!AC151</f>
        <v>-23807.275182378522</v>
      </c>
      <c r="AD19" s="1">
        <f>'DNSP stacked data'!AD151</f>
        <v>-15188.511428738408</v>
      </c>
      <c r="AF19" s="1">
        <f>'DNSP stacked data'!AG151</f>
        <v>0</v>
      </c>
      <c r="AG19" s="1">
        <f>'DNSP stacked data'!AH151</f>
        <v>0</v>
      </c>
      <c r="AH19" s="1">
        <f>'DNSP stacked data'!AI151</f>
        <v>0</v>
      </c>
      <c r="AI19" s="1">
        <f>'DNSP stacked data'!AJ151</f>
        <v>0</v>
      </c>
      <c r="AJ19" s="1">
        <f>'DNSP stacked data'!AK151</f>
        <v>0</v>
      </c>
      <c r="AK19" s="1">
        <f>'DNSP stacked data'!AL151</f>
        <v>0</v>
      </c>
      <c r="AL19" s="1">
        <f>'DNSP stacked data'!AM151</f>
        <v>0</v>
      </c>
      <c r="AM19" s="1">
        <f>'DNSP stacked data'!AN151</f>
        <v>0</v>
      </c>
      <c r="AN19" s="1">
        <f>'DNSP stacked data'!AO151</f>
        <v>0</v>
      </c>
      <c r="AO19" s="46"/>
      <c r="AP19" s="1">
        <f>'DNSP stacked data'!AR151</f>
        <v>-8595.5725432588788</v>
      </c>
      <c r="AQ19" s="1">
        <f>'DNSP stacked data'!AS151</f>
        <v>-9892.044594698511</v>
      </c>
      <c r="AR19" s="1">
        <f>'DNSP stacked data'!AT151</f>
        <v>-11136.088093983391</v>
      </c>
      <c r="AS19" s="1">
        <f>'DNSP stacked data'!AU151</f>
        <v>-12874.097306118583</v>
      </c>
      <c r="AT19" s="1">
        <f>'DNSP stacked data'!AV151</f>
        <v>-14305.020774432272</v>
      </c>
      <c r="AU19" s="1">
        <f>'DNSP stacked data'!AW151</f>
        <v>-14587.125600319869</v>
      </c>
      <c r="AV19" s="1">
        <f>'DNSP stacked data'!AX151</f>
        <v>-16938.744115503905</v>
      </c>
      <c r="AW19" s="1">
        <f>'DNSP stacked data'!AY151</f>
        <v>-19098.582371028984</v>
      </c>
      <c r="AX19" s="1">
        <f>'DNSP stacked data'!AZ151</f>
        <v>-14014.353507943631</v>
      </c>
      <c r="AY19" s="46"/>
      <c r="AZ19" s="1">
        <f>'DNSP stacked data'!BC151</f>
        <v>-18269.049902319093</v>
      </c>
      <c r="BA19" s="1">
        <f>'DNSP stacked data'!BD151</f>
        <v>-23483.657060819896</v>
      </c>
      <c r="BB19" s="1">
        <f>'DNSP stacked data'!BE151</f>
        <v>-25774.279871907314</v>
      </c>
      <c r="BC19" s="1">
        <f>'DNSP stacked data'!BF151</f>
        <v>-27971.438237311369</v>
      </c>
      <c r="BD19" s="1">
        <f>'DNSP stacked data'!BG151</f>
        <v>-29253.149654462293</v>
      </c>
      <c r="BE19" s="1">
        <f>'DNSP stacked data'!BH151</f>
        <v>-61772.708557203223</v>
      </c>
      <c r="BF19" s="1">
        <f>'DNSP stacked data'!BI151</f>
        <v>-35372.119774385399</v>
      </c>
      <c r="BG19" s="1">
        <f>'DNSP stacked data'!BJ151</f>
        <v>-45435.530990264699</v>
      </c>
      <c r="BH19" s="1">
        <f>'DNSP stacked data'!BK151</f>
        <v>-38379.403863977423</v>
      </c>
    </row>
    <row r="20" spans="1:60" x14ac:dyDescent="0.25">
      <c r="A20" s="21" t="s">
        <v>71</v>
      </c>
      <c r="B20" s="1">
        <f>'DNSP stacked data'!B152</f>
        <v>-944.65858960763387</v>
      </c>
      <c r="C20" s="1">
        <f>'DNSP stacked data'!C152</f>
        <v>3778.2639888889294</v>
      </c>
      <c r="D20" s="1">
        <f>'DNSP stacked data'!D152</f>
        <v>-9055.8563213634025</v>
      </c>
      <c r="E20" s="1">
        <f>'DNSP stacked data'!E152</f>
        <v>11105.991780624745</v>
      </c>
      <c r="F20" s="1">
        <f>'DNSP stacked data'!F152</f>
        <v>-15628.792314210159</v>
      </c>
      <c r="G20" s="1">
        <f>'DNSP stacked data'!G152</f>
        <v>-6705.2130766657574</v>
      </c>
      <c r="H20" s="1">
        <f>'DNSP stacked data'!H152</f>
        <v>155.67343930309457</v>
      </c>
      <c r="I20" s="1">
        <f>'DNSP stacked data'!I152</f>
        <v>-15285.685254901928</v>
      </c>
      <c r="J20" s="1">
        <f>'DNSP stacked data'!J152</f>
        <v>-19258.278717647147</v>
      </c>
      <c r="K20" s="46"/>
      <c r="L20" s="1">
        <f>'DNSP stacked data'!L152</f>
        <v>-154.5315683274855</v>
      </c>
      <c r="M20" s="1">
        <f>'DNSP stacked data'!M152</f>
        <v>111.93850841625738</v>
      </c>
      <c r="N20" s="1">
        <f>'DNSP stacked data'!N152</f>
        <v>-1294.9904077032095</v>
      </c>
      <c r="O20" s="1">
        <f>'DNSP stacked data'!O152</f>
        <v>417.38492831826136</v>
      </c>
      <c r="P20" s="1">
        <f>'DNSP stacked data'!P152</f>
        <v>-2288.8221530770952</v>
      </c>
      <c r="Q20" s="1">
        <f>'DNSP stacked data'!Q152</f>
        <v>-483.05493371053552</v>
      </c>
      <c r="R20" s="1">
        <f>'DNSP stacked data'!R152</f>
        <v>-452.40835991102199</v>
      </c>
      <c r="S20" s="1">
        <f>'DNSP stacked data'!S152</f>
        <v>-1997.9577751115223</v>
      </c>
      <c r="T20" s="1">
        <f>'DNSP stacked data'!T152</f>
        <v>-3646.0061931469095</v>
      </c>
      <c r="V20" s="1">
        <f>'DNSP stacked data'!V152</f>
        <v>-602.58370087194282</v>
      </c>
      <c r="W20" s="1">
        <f>'DNSP stacked data'!W152</f>
        <v>2410.098550251389</v>
      </c>
      <c r="X20" s="1">
        <f>'DNSP stacked data'!X152</f>
        <v>-5776.5964092469412</v>
      </c>
      <c r="Y20" s="1">
        <f>'DNSP stacked data'!Y152</f>
        <v>7084.3474061903098</v>
      </c>
      <c r="Z20" s="1">
        <f>'DNSP stacked data'!Z152</f>
        <v>-9969.3747735543056</v>
      </c>
      <c r="AA20" s="1">
        <f>'DNSP stacked data'!AA152</f>
        <v>-4277.1559538249785</v>
      </c>
      <c r="AB20" s="1">
        <f>'DNSP stacked data'!AB152</f>
        <v>99.301777610136526</v>
      </c>
      <c r="AC20" s="1">
        <f>'DNSP stacked data'!AC152</f>
        <v>-9750.5118702072687</v>
      </c>
      <c r="AD20" s="1">
        <f>'DNSP stacked data'!AD152</f>
        <v>-5287.4290052809793</v>
      </c>
      <c r="AF20" s="1">
        <f>'DNSP stacked data'!AG152</f>
        <v>0</v>
      </c>
      <c r="AG20" s="1">
        <f>'DNSP stacked data'!AH152</f>
        <v>0</v>
      </c>
      <c r="AH20" s="1">
        <f>'DNSP stacked data'!AI152</f>
        <v>0</v>
      </c>
      <c r="AI20" s="1">
        <f>'DNSP stacked data'!AJ152</f>
        <v>0</v>
      </c>
      <c r="AJ20" s="1">
        <f>'DNSP stacked data'!AK152</f>
        <v>0</v>
      </c>
      <c r="AK20" s="1">
        <f>'DNSP stacked data'!AL152</f>
        <v>0</v>
      </c>
      <c r="AL20" s="1">
        <f>'DNSP stacked data'!AM152</f>
        <v>0</v>
      </c>
      <c r="AM20" s="1">
        <f>'DNSP stacked data'!AN152</f>
        <v>0</v>
      </c>
      <c r="AN20" s="1">
        <f>'DNSP stacked data'!AO152</f>
        <v>0</v>
      </c>
      <c r="AO20" s="46"/>
      <c r="AP20" s="1">
        <f>'DNSP stacked data'!AR152</f>
        <v>-593.65509891161253</v>
      </c>
      <c r="AQ20" s="1">
        <f>'DNSP stacked data'!AS152</f>
        <v>1400.8923470752052</v>
      </c>
      <c r="AR20" s="1">
        <f>'DNSP stacked data'!AT152</f>
        <v>-5332.4626060207593</v>
      </c>
      <c r="AS20" s="1">
        <f>'DNSP stacked data'!AU152</f>
        <v>4287.7737089848433</v>
      </c>
      <c r="AT20" s="1">
        <f>'DNSP stacked data'!AV152</f>
        <v>-9306.5509518473536</v>
      </c>
      <c r="AU20" s="1">
        <f>'DNSP stacked data'!AW152</f>
        <v>-3033.1572896390462</v>
      </c>
      <c r="AV20" s="1">
        <f>'DNSP stacked data'!AX152</f>
        <v>-821.32241029540467</v>
      </c>
      <c r="AW20" s="1">
        <f>'DNSP stacked data'!AY152</f>
        <v>-8639.4323815510215</v>
      </c>
      <c r="AX20" s="1">
        <f>'DNSP stacked data'!AZ152</f>
        <v>-5702.5753810600563</v>
      </c>
      <c r="AY20" s="46"/>
      <c r="AZ20" s="1">
        <f>'DNSP stacked data'!BC152</f>
        <v>-15997.94375283429</v>
      </c>
      <c r="BA20" s="1">
        <f>'DNSP stacked data'!BD152</f>
        <v>-20617.018327259582</v>
      </c>
      <c r="BB20" s="1">
        <f>'DNSP stacked data'!BE152</f>
        <v>-24492.212588684572</v>
      </c>
      <c r="BC20" s="1">
        <f>'DNSP stacked data'!BF152</f>
        <v>-24350.254241915642</v>
      </c>
      <c r="BD20" s="1">
        <f>'DNSP stacked data'!BG152</f>
        <v>-28275.934452597347</v>
      </c>
      <c r="BE20" s="1">
        <f>'DNSP stacked data'!BH152</f>
        <v>-58327.294604514849</v>
      </c>
      <c r="BF20" s="1">
        <f>'DNSP stacked data'!BI152</f>
        <v>-31125.656049773457</v>
      </c>
      <c r="BG20" s="1">
        <f>'DNSP stacked data'!BJ152</f>
        <v>-42481.592192405718</v>
      </c>
      <c r="BH20" s="1">
        <f>'DNSP stacked data'!BK152</f>
        <v>-34814.478872271073</v>
      </c>
    </row>
    <row r="21" spans="1:60" x14ac:dyDescent="0.25">
      <c r="A21" s="21" t="s">
        <v>72</v>
      </c>
      <c r="B21" s="1">
        <f>'DNSP stacked data'!B153</f>
        <v>47899.625375031428</v>
      </c>
      <c r="C21" s="1">
        <f>'DNSP stacked data'!C153</f>
        <v>52157.085769921381</v>
      </c>
      <c r="D21" s="1">
        <f>'DNSP stacked data'!D153</f>
        <v>69382.052229212291</v>
      </c>
      <c r="E21" s="1">
        <f>'DNSP stacked data'!E153</f>
        <v>90979.447093495924</v>
      </c>
      <c r="F21" s="1">
        <f>'DNSP stacked data'!F153</f>
        <v>88428.00442693464</v>
      </c>
      <c r="G21" s="1">
        <f>'DNSP stacked data'!G153</f>
        <v>99194.218594843172</v>
      </c>
      <c r="H21" s="1">
        <f>'DNSP stacked data'!H153</f>
        <v>110158.31639253655</v>
      </c>
      <c r="I21" s="1">
        <f>'DNSP stacked data'!I153</f>
        <v>129087.68327973296</v>
      </c>
      <c r="J21" s="1">
        <f>'DNSP stacked data'!J153</f>
        <v>208655.84855198796</v>
      </c>
      <c r="K21" s="46"/>
      <c r="L21" s="1">
        <f>'DNSP stacked data'!L153</f>
        <v>4087.4634169546275</v>
      </c>
      <c r="M21" s="1">
        <f>'DNSP stacked data'!M153</f>
        <v>3716.3971726500422</v>
      </c>
      <c r="N21" s="1">
        <f>'DNSP stacked data'!N153</f>
        <v>8582.1901987149704</v>
      </c>
      <c r="O21" s="1">
        <f>'DNSP stacked data'!O153</f>
        <v>9841.8611386336652</v>
      </c>
      <c r="P21" s="1">
        <f>'DNSP stacked data'!P153</f>
        <v>9052.2661170282372</v>
      </c>
      <c r="Q21" s="1">
        <f>'DNSP stacked data'!Q153</f>
        <v>7971.3557162454836</v>
      </c>
      <c r="R21" s="1">
        <f>'DNSP stacked data'!R153</f>
        <v>15864.554300240043</v>
      </c>
      <c r="S21" s="1">
        <f>'DNSP stacked data'!S153</f>
        <v>22792.827571514503</v>
      </c>
      <c r="T21" s="1">
        <f>'DNSP stacked data'!T153</f>
        <v>35853.25321422542</v>
      </c>
      <c r="V21" s="1">
        <f>'DNSP stacked data'!V153</f>
        <v>30554.460464763888</v>
      </c>
      <c r="W21" s="1">
        <f>'DNSP stacked data'!W153</f>
        <v>33270.231293814504</v>
      </c>
      <c r="X21" s="1">
        <f>'DNSP stacked data'!X153</f>
        <v>44257.781876237881</v>
      </c>
      <c r="Y21" s="1">
        <f>'DNSP stacked data'!Y153</f>
        <v>58034.439675875547</v>
      </c>
      <c r="Z21" s="1">
        <f>'DNSP stacked data'!Z153</f>
        <v>56406.912247984721</v>
      </c>
      <c r="AA21" s="1">
        <f>'DNSP stacked data'!AA153</f>
        <v>63274.520555418727</v>
      </c>
      <c r="AB21" s="1">
        <f>'DNSP stacked data'!AB153</f>
        <v>70268.355894808527</v>
      </c>
      <c r="AC21" s="1">
        <f>'DNSP stacked data'!AC153</f>
        <v>82343.118226443432</v>
      </c>
      <c r="AD21" s="1">
        <f>'DNSP stacked data'!AD153</f>
        <v>57287.206293485629</v>
      </c>
      <c r="AF21" s="1">
        <f>'DNSP stacked data'!AG153</f>
        <v>0</v>
      </c>
      <c r="AG21" s="1">
        <f>'DNSP stacked data'!AH153</f>
        <v>0</v>
      </c>
      <c r="AH21" s="1">
        <f>'DNSP stacked data'!AI153</f>
        <v>0</v>
      </c>
      <c r="AI21" s="1">
        <f>'DNSP stacked data'!AJ153</f>
        <v>0</v>
      </c>
      <c r="AJ21" s="1">
        <f>'DNSP stacked data'!AK153</f>
        <v>0</v>
      </c>
      <c r="AK21" s="1">
        <f>'DNSP stacked data'!AL153</f>
        <v>0</v>
      </c>
      <c r="AL21" s="1">
        <f>'DNSP stacked data'!AM153</f>
        <v>0</v>
      </c>
      <c r="AM21" s="1">
        <f>'DNSP stacked data'!AN153</f>
        <v>0</v>
      </c>
      <c r="AN21" s="1">
        <f>'DNSP stacked data'!AO153</f>
        <v>0</v>
      </c>
      <c r="AO21" s="46"/>
      <c r="AP21" s="1">
        <f>'DNSP stacked data'!AR153</f>
        <v>22892.410809781526</v>
      </c>
      <c r="AQ21" s="1">
        <f>'DNSP stacked data'!AS153</f>
        <v>23514.649816199148</v>
      </c>
      <c r="AR21" s="1">
        <f>'DNSP stacked data'!AT153</f>
        <v>38278.664951199054</v>
      </c>
      <c r="AS21" s="1">
        <f>'DNSP stacked data'!AU153</f>
        <v>47478.622966529692</v>
      </c>
      <c r="AT21" s="1">
        <f>'DNSP stacked data'!AV153</f>
        <v>45159.278555902725</v>
      </c>
      <c r="AU21" s="1">
        <f>'DNSP stacked data'!AW153</f>
        <v>46458.581227786381</v>
      </c>
      <c r="AV21" s="1">
        <f>'DNSP stacked data'!AX153</f>
        <v>65080.961644511597</v>
      </c>
      <c r="AW21" s="1">
        <f>'DNSP stacked data'!AY153</f>
        <v>84346.819737514525</v>
      </c>
      <c r="AX21" s="1">
        <f>'DNSP stacked data'!AZ153</f>
        <v>58811.225598410565</v>
      </c>
      <c r="AY21" s="46"/>
      <c r="AZ21" s="1">
        <f>'DNSP stacked data'!BC153</f>
        <v>13766.680296256794</v>
      </c>
      <c r="BA21" s="1">
        <f>'DNSP stacked data'!BD153</f>
        <v>17041.297097196737</v>
      </c>
      <c r="BB21" s="1">
        <f>'DNSP stacked data'!BE153</f>
        <v>28432.168785098842</v>
      </c>
      <c r="BC21" s="1">
        <f>'DNSP stacked data'!BF153</f>
        <v>29433.75299216076</v>
      </c>
      <c r="BD21" s="1">
        <f>'DNSP stacked data'!BG153</f>
        <v>57898.85</v>
      </c>
      <c r="BE21" s="1">
        <f>'DNSP stacked data'!BH153</f>
        <v>55486.253011432163</v>
      </c>
      <c r="BF21" s="1">
        <f>'DNSP stacked data'!BI153</f>
        <v>60868.207758305201</v>
      </c>
      <c r="BG21" s="1">
        <f>'DNSP stacked data'!BJ153</f>
        <v>60850.667358200466</v>
      </c>
      <c r="BH21" s="1">
        <f>'DNSP stacked data'!BK153</f>
        <v>40597.8839179028</v>
      </c>
    </row>
    <row r="22" spans="1:60" x14ac:dyDescent="0.25">
      <c r="A22" s="21" t="s">
        <v>73</v>
      </c>
      <c r="B22" s="1">
        <f>'DNSP stacked data'!B154</f>
        <v>0</v>
      </c>
      <c r="C22" s="1">
        <f>'DNSP stacked data'!C154</f>
        <v>-56.168608256446042</v>
      </c>
      <c r="D22" s="1">
        <f>'DNSP stacked data'!D154</f>
        <v>0</v>
      </c>
      <c r="E22" s="1">
        <f>'DNSP stacked data'!E154</f>
        <v>0</v>
      </c>
      <c r="F22" s="1">
        <f>'DNSP stacked data'!F154</f>
        <v>0</v>
      </c>
      <c r="G22" s="1">
        <f>'DNSP stacked data'!G154</f>
        <v>0</v>
      </c>
      <c r="H22" s="1">
        <f>'DNSP stacked data'!H154</f>
        <v>-769.18309811634867</v>
      </c>
      <c r="I22" s="1">
        <f>'DNSP stacked data'!I154</f>
        <v>-2382.8865590634323</v>
      </c>
      <c r="J22" s="1">
        <f>'DNSP stacked data'!J154</f>
        <v>0</v>
      </c>
      <c r="K22" s="46"/>
      <c r="L22" s="1">
        <f>'DNSP stacked data'!L154</f>
        <v>0</v>
      </c>
      <c r="M22" s="1">
        <f>'DNSP stacked data'!M154</f>
        <v>-15.088028831007536</v>
      </c>
      <c r="N22" s="1">
        <f>'DNSP stacked data'!N154</f>
        <v>0</v>
      </c>
      <c r="O22" s="1">
        <f>'DNSP stacked data'!O154</f>
        <v>0</v>
      </c>
      <c r="P22" s="1">
        <f>'DNSP stacked data'!P154</f>
        <v>0</v>
      </c>
      <c r="Q22" s="1">
        <f>'DNSP stacked data'!Q154</f>
        <v>0</v>
      </c>
      <c r="R22" s="1">
        <f>'DNSP stacked data'!R154</f>
        <v>0</v>
      </c>
      <c r="S22" s="1">
        <f>'DNSP stacked data'!S154</f>
        <v>-59.394654667341221</v>
      </c>
      <c r="T22" s="1">
        <f>'DNSP stacked data'!T154</f>
        <v>0</v>
      </c>
      <c r="V22" s="1">
        <f>'DNSP stacked data'!V154</f>
        <v>0</v>
      </c>
      <c r="W22" s="1">
        <f>'DNSP stacked data'!W154</f>
        <v>-35.829121979459003</v>
      </c>
      <c r="X22" s="1">
        <f>'DNSP stacked data'!X154</f>
        <v>0</v>
      </c>
      <c r="Y22" s="1">
        <f>'DNSP stacked data'!Y154</f>
        <v>0</v>
      </c>
      <c r="Z22" s="1">
        <f>'DNSP stacked data'!Z154</f>
        <v>0</v>
      </c>
      <c r="AA22" s="1">
        <f>'DNSP stacked data'!AA154</f>
        <v>0</v>
      </c>
      <c r="AB22" s="1">
        <f>'DNSP stacked data'!AB154</f>
        <v>-490.65048792242578</v>
      </c>
      <c r="AC22" s="1">
        <f>'DNSP stacked data'!AC154</f>
        <v>-1520.0079873458326</v>
      </c>
      <c r="AD22" s="1">
        <f>'DNSP stacked data'!AD154</f>
        <v>0</v>
      </c>
      <c r="AF22" s="1">
        <f>'DNSP stacked data'!AG154</f>
        <v>0</v>
      </c>
      <c r="AG22" s="1">
        <f>'DNSP stacked data'!AH154</f>
        <v>0</v>
      </c>
      <c r="AH22" s="1">
        <f>'DNSP stacked data'!AI154</f>
        <v>0</v>
      </c>
      <c r="AI22" s="1">
        <f>'DNSP stacked data'!AJ154</f>
        <v>0</v>
      </c>
      <c r="AJ22" s="1">
        <f>'DNSP stacked data'!AK154</f>
        <v>0</v>
      </c>
      <c r="AK22" s="1">
        <f>'DNSP stacked data'!AL154</f>
        <v>0</v>
      </c>
      <c r="AL22" s="1">
        <f>'DNSP stacked data'!AM154</f>
        <v>0</v>
      </c>
      <c r="AM22" s="1">
        <f>'DNSP stacked data'!AN154</f>
        <v>0</v>
      </c>
      <c r="AN22" s="1">
        <f>'DNSP stacked data'!AO154</f>
        <v>0</v>
      </c>
      <c r="AO22" s="46"/>
      <c r="AP22" s="1">
        <f>'DNSP stacked data'!AR154</f>
        <v>0</v>
      </c>
      <c r="AQ22" s="1">
        <f>'DNSP stacked data'!AS154</f>
        <v>-46.645859257636886</v>
      </c>
      <c r="AR22" s="1">
        <f>'DNSP stacked data'!AT154</f>
        <v>0</v>
      </c>
      <c r="AS22" s="1">
        <f>'DNSP stacked data'!AU154</f>
        <v>0</v>
      </c>
      <c r="AT22" s="1">
        <f>'DNSP stacked data'!AV154</f>
        <v>0</v>
      </c>
      <c r="AU22" s="1">
        <f>'DNSP stacked data'!AW154</f>
        <v>0</v>
      </c>
      <c r="AV22" s="1">
        <f>'DNSP stacked data'!AX154</f>
        <v>-241.36320396122377</v>
      </c>
      <c r="AW22" s="1">
        <f>'DNSP stacked data'!AY154</f>
        <v>-861.9706989233996</v>
      </c>
      <c r="AX22" s="1">
        <f>'DNSP stacked data'!AZ154</f>
        <v>0</v>
      </c>
      <c r="AY22" s="46"/>
      <c r="AZ22" s="1">
        <f>'DNSP stacked data'!BC154</f>
        <v>-35</v>
      </c>
      <c r="BA22" s="1">
        <f>'DNSP stacked data'!BD154</f>
        <v>-374</v>
      </c>
      <c r="BB22" s="1">
        <f>'DNSP stacked data'!BE154</f>
        <v>-75</v>
      </c>
      <c r="BC22" s="1">
        <f>'DNSP stacked data'!BF154</f>
        <v>-303</v>
      </c>
      <c r="BD22" s="1">
        <f>'DNSP stacked data'!BG154</f>
        <v>-814</v>
      </c>
      <c r="BE22" s="1">
        <f>'DNSP stacked data'!BH154</f>
        <v>-112.68235000000001</v>
      </c>
      <c r="BF22" s="1">
        <f>'DNSP stacked data'!BI154</f>
        <v>-2982.3439699999999</v>
      </c>
      <c r="BG22" s="1">
        <f>'DNSP stacked data'!BJ154</f>
        <v>-811.81928999999934</v>
      </c>
      <c r="BH22" s="1">
        <f>'DNSP stacked data'!BK154</f>
        <v>-547.26599999999996</v>
      </c>
    </row>
    <row r="23" spans="1:60" x14ac:dyDescent="0.25">
      <c r="A23" s="21" t="s">
        <v>74</v>
      </c>
      <c r="B23" s="1">
        <f>'DNSP stacked data'!B155</f>
        <v>581124.74706326833</v>
      </c>
      <c r="C23" s="1">
        <f>'DNSP stacked data'!C155</f>
        <v>637003.92821382219</v>
      </c>
      <c r="D23" s="1">
        <f>'DNSP stacked data'!D155</f>
        <v>697330.12412167108</v>
      </c>
      <c r="E23" s="1">
        <f>'DNSP stacked data'!E155</f>
        <v>799415.56299579178</v>
      </c>
      <c r="F23" s="1">
        <f>'DNSP stacked data'!F155</f>
        <v>897588.07441197848</v>
      </c>
      <c r="G23" s="1">
        <f>'DNSP stacked data'!G155</f>
        <v>990077.07993015589</v>
      </c>
      <c r="H23" s="1">
        <f>'DNSP stacked data'!H155</f>
        <v>1099621.886663879</v>
      </c>
      <c r="I23" s="1">
        <f>'DNSP stacked data'!I155</f>
        <v>1211040.9981296468</v>
      </c>
      <c r="J23" s="1">
        <f>'DNSP stacked data'!J155</f>
        <v>1400438.5679639874</v>
      </c>
      <c r="K23" s="46"/>
      <c r="L23" s="1">
        <f>'DNSP stacked data'!L155</f>
        <v>54264.625999911928</v>
      </c>
      <c r="M23" s="1">
        <f>'DNSP stacked data'!M155</f>
        <v>58077.873652147216</v>
      </c>
      <c r="N23" s="1">
        <f>'DNSP stacked data'!N155</f>
        <v>65365.073443158981</v>
      </c>
      <c r="O23" s="1">
        <f>'DNSP stacked data'!O155</f>
        <v>75624.319510110901</v>
      </c>
      <c r="P23" s="1">
        <f>'DNSP stacked data'!P155</f>
        <v>69050.053765424556</v>
      </c>
      <c r="Q23" s="1">
        <f>'DNSP stacked data'!Q155</f>
        <v>76538.354547959505</v>
      </c>
      <c r="R23" s="1">
        <f>'DNSP stacked data'!R155</f>
        <v>91950.500488288526</v>
      </c>
      <c r="S23" s="1">
        <f>'DNSP stacked data'!S155</f>
        <v>112685.97563002416</v>
      </c>
      <c r="T23" s="1">
        <f>'DNSP stacked data'!T155</f>
        <v>144893.22265110267</v>
      </c>
      <c r="V23" s="1">
        <f>'DNSP stacked data'!V155</f>
        <v>370690.85551754996</v>
      </c>
      <c r="W23" s="1">
        <f>'DNSP stacked data'!W155</f>
        <v>406335.35623963637</v>
      </c>
      <c r="X23" s="1">
        <f>'DNSP stacked data'!X155</f>
        <v>444816.54170662729</v>
      </c>
      <c r="Y23" s="1">
        <f>'DNSP stacked data'!Y155</f>
        <v>509935.32878869318</v>
      </c>
      <c r="Z23" s="1">
        <f>'DNSP stacked data'!Z155</f>
        <v>572558.11749125493</v>
      </c>
      <c r="AA23" s="1">
        <f>'DNSP stacked data'!AA155</f>
        <v>631555.48209284863</v>
      </c>
      <c r="AB23" s="1">
        <f>'DNSP stacked data'!AB155</f>
        <v>701432.48927734478</v>
      </c>
      <c r="AC23" s="1">
        <f>'DNSP stacked data'!AC155</f>
        <v>772505.08764623525</v>
      </c>
      <c r="AD23" s="1">
        <f>'DNSP stacked data'!AD155</f>
        <v>824504.86493443989</v>
      </c>
      <c r="AF23" s="1">
        <f>'DNSP stacked data'!AG155</f>
        <v>0</v>
      </c>
      <c r="AG23" s="1">
        <f>'DNSP stacked data'!AH155</f>
        <v>0</v>
      </c>
      <c r="AH23" s="1">
        <f>'DNSP stacked data'!AI155</f>
        <v>0</v>
      </c>
      <c r="AI23" s="1">
        <f>'DNSP stacked data'!AJ155</f>
        <v>0</v>
      </c>
      <c r="AJ23" s="1">
        <f>'DNSP stacked data'!AK155</f>
        <v>0</v>
      </c>
      <c r="AK23" s="1">
        <f>'DNSP stacked data'!AL155</f>
        <v>0</v>
      </c>
      <c r="AL23" s="1">
        <f>'DNSP stacked data'!AM155</f>
        <v>0</v>
      </c>
      <c r="AM23" s="1">
        <f>'DNSP stacked data'!AN155</f>
        <v>0</v>
      </c>
      <c r="AN23" s="1">
        <f>'DNSP stacked data'!AO155</f>
        <v>0</v>
      </c>
      <c r="AO23" s="46"/>
      <c r="AP23" s="1">
        <f>'DNSP stacked data'!AR155</f>
        <v>286725.75489452726</v>
      </c>
      <c r="AQ23" s="1">
        <f>'DNSP stacked data'!AS155</f>
        <v>311594.65119854396</v>
      </c>
      <c r="AR23" s="1">
        <f>'DNSP stacked data'!AT155</f>
        <v>344540.85354372225</v>
      </c>
      <c r="AS23" s="1">
        <f>'DNSP stacked data'!AU155</f>
        <v>396307.25021923683</v>
      </c>
      <c r="AT23" s="1">
        <f>'DNSP stacked data'!AV155</f>
        <v>414467.88450654759</v>
      </c>
      <c r="AU23" s="1">
        <f>'DNSP stacked data'!AW155</f>
        <v>457893.30844469485</v>
      </c>
      <c r="AV23" s="1">
        <f>'DNSP stacked data'!AX155</f>
        <v>521911.58447494981</v>
      </c>
      <c r="AW23" s="1">
        <f>'DNSP stacked data'!AY155</f>
        <v>596757.00113198999</v>
      </c>
      <c r="AX23" s="1">
        <f>'DNSP stacked data'!AZ155</f>
        <v>649865.65134934045</v>
      </c>
      <c r="AY23" s="46"/>
      <c r="AZ23" s="1">
        <f>'DNSP stacked data'!BC155</f>
        <v>72783.471574124895</v>
      </c>
      <c r="BA23" s="1">
        <f>'DNSP stacked data'!BD155</f>
        <v>68833.750344062049</v>
      </c>
      <c r="BB23" s="1">
        <f>'DNSP stacked data'!BE155</f>
        <v>72698.706540476313</v>
      </c>
      <c r="BC23" s="1">
        <f>'DNSP stacked data'!BF155</f>
        <v>77479.205290721438</v>
      </c>
      <c r="BD23" s="1">
        <f>'DNSP stacked data'!BG155</f>
        <v>123595.06221771396</v>
      </c>
      <c r="BE23" s="1">
        <f>'DNSP stacked data'!BH155</f>
        <v>120641.33827463127</v>
      </c>
      <c r="BF23" s="1">
        <f>'DNSP stacked data'!BI155</f>
        <v>147401.54601316302</v>
      </c>
      <c r="BG23" s="1">
        <f>'DNSP stacked data'!BJ155</f>
        <v>164958.80188895779</v>
      </c>
      <c r="BH23" s="1">
        <f>'DNSP stacked data'!BK155</f>
        <v>170194.94093458954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  <c r="BH24" s="47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  <c r="BH25" s="47"/>
    </row>
    <row r="26" spans="1:60" x14ac:dyDescent="0.25">
      <c r="A26" s="24" t="s">
        <v>81</v>
      </c>
      <c r="B26" s="1">
        <f>B17</f>
        <v>534169.78027784452</v>
      </c>
      <c r="C26" s="1">
        <f t="shared" ref="C26:I26" si="10">C17</f>
        <v>581124.74706326833</v>
      </c>
      <c r="D26" s="1">
        <f t="shared" si="10"/>
        <v>637003.92821382219</v>
      </c>
      <c r="E26" s="1">
        <f t="shared" si="10"/>
        <v>697330.12412167108</v>
      </c>
      <c r="F26" s="1">
        <f t="shared" si="10"/>
        <v>799415.56299579178</v>
      </c>
      <c r="G26" s="1">
        <f t="shared" si="10"/>
        <v>897588.07441197848</v>
      </c>
      <c r="H26" s="1">
        <f t="shared" si="10"/>
        <v>990077.07993015589</v>
      </c>
      <c r="I26" s="1">
        <f t="shared" si="10"/>
        <v>1099621.886663879</v>
      </c>
      <c r="J26" s="1">
        <f t="shared" ref="J26" si="11">J17</f>
        <v>1211040.9981296468</v>
      </c>
      <c r="L26" s="1">
        <f>L17</f>
        <v>50331.694151284792</v>
      </c>
      <c r="M26" s="1">
        <f t="shared" ref="M26:S26" si="12">M17</f>
        <v>54264.625999911928</v>
      </c>
      <c r="N26" s="1">
        <f t="shared" si="12"/>
        <v>58077.873652147216</v>
      </c>
      <c r="O26" s="1">
        <f t="shared" si="12"/>
        <v>65365.073443158981</v>
      </c>
      <c r="P26" s="1">
        <f t="shared" si="12"/>
        <v>75624.319510110901</v>
      </c>
      <c r="Q26" s="1">
        <f t="shared" si="12"/>
        <v>69050.053765424556</v>
      </c>
      <c r="R26" s="1">
        <f t="shared" si="12"/>
        <v>76538.354547959505</v>
      </c>
      <c r="S26" s="1">
        <f t="shared" si="12"/>
        <v>91950.500488288526</v>
      </c>
      <c r="T26" s="1">
        <f t="shared" ref="T26" si="13">T17</f>
        <v>112685.97563002416</v>
      </c>
      <c r="V26" s="1">
        <f>V17</f>
        <v>340738.97875365801</v>
      </c>
      <c r="W26" s="1">
        <f t="shared" ref="W26:AC26" si="14">W17</f>
        <v>370690.85551754996</v>
      </c>
      <c r="X26" s="1">
        <f t="shared" si="14"/>
        <v>406335.35623963637</v>
      </c>
      <c r="Y26" s="1">
        <f t="shared" si="14"/>
        <v>444816.54170662729</v>
      </c>
      <c r="Z26" s="1">
        <f t="shared" si="14"/>
        <v>509935.32878869318</v>
      </c>
      <c r="AA26" s="1">
        <f t="shared" si="14"/>
        <v>572558.11749125493</v>
      </c>
      <c r="AB26" s="1">
        <f t="shared" si="14"/>
        <v>631555.48209284863</v>
      </c>
      <c r="AC26" s="1">
        <f t="shared" si="14"/>
        <v>701432.48927734478</v>
      </c>
      <c r="AD26" s="1">
        <f t="shared" ref="AD26" si="15">AD17</f>
        <v>772505.08764623525</v>
      </c>
      <c r="AF26" s="1">
        <f>AF17</f>
        <v>0</v>
      </c>
      <c r="AG26" s="1">
        <f t="shared" ref="AG26:AM26" si="16">AG17</f>
        <v>0</v>
      </c>
      <c r="AH26" s="1">
        <f t="shared" si="16"/>
        <v>0</v>
      </c>
      <c r="AI26" s="1">
        <f t="shared" si="16"/>
        <v>0</v>
      </c>
      <c r="AJ26" s="1">
        <f t="shared" si="16"/>
        <v>0</v>
      </c>
      <c r="AK26" s="1">
        <f t="shared" si="16"/>
        <v>0</v>
      </c>
      <c r="AL26" s="1">
        <f t="shared" si="16"/>
        <v>0</v>
      </c>
      <c r="AM26" s="1">
        <f t="shared" si="16"/>
        <v>0</v>
      </c>
      <c r="AN26" s="1">
        <f t="shared" ref="AN26" si="17">AN17</f>
        <v>0</v>
      </c>
      <c r="AP26" s="1">
        <f>AP17</f>
        <v>264426.99918365735</v>
      </c>
      <c r="AQ26" s="1">
        <f t="shared" ref="AQ26:AW26" si="18">AQ17</f>
        <v>286725.75489452726</v>
      </c>
      <c r="AR26" s="1">
        <f t="shared" si="18"/>
        <v>311594.65119854396</v>
      </c>
      <c r="AS26" s="1">
        <f t="shared" si="18"/>
        <v>344540.85354372225</v>
      </c>
      <c r="AT26" s="1">
        <f t="shared" si="18"/>
        <v>396307.25021923683</v>
      </c>
      <c r="AU26" s="1">
        <f t="shared" si="18"/>
        <v>414467.88450654759</v>
      </c>
      <c r="AV26" s="1">
        <f t="shared" si="18"/>
        <v>457893.30844469485</v>
      </c>
      <c r="AW26" s="1">
        <f t="shared" si="18"/>
        <v>521911.58447494981</v>
      </c>
      <c r="AX26" s="1">
        <f t="shared" ref="AX26" si="19">AX17</f>
        <v>596757.00113198999</v>
      </c>
      <c r="AZ26" s="1">
        <f>AZ17</f>
        <v>75049.735030702388</v>
      </c>
      <c r="BA26" s="1">
        <f t="shared" ref="BA26:BG26" si="20">BA17</f>
        <v>72783.471574124895</v>
      </c>
      <c r="BB26" s="1">
        <f t="shared" si="20"/>
        <v>68833.750344062049</v>
      </c>
      <c r="BC26" s="1">
        <f t="shared" si="20"/>
        <v>72698.706540476313</v>
      </c>
      <c r="BD26" s="1">
        <f t="shared" si="20"/>
        <v>77479.205290721438</v>
      </c>
      <c r="BE26" s="1">
        <f t="shared" si="20"/>
        <v>123595.06221771396</v>
      </c>
      <c r="BF26" s="1">
        <f t="shared" si="20"/>
        <v>120641.33827463127</v>
      </c>
      <c r="BG26" s="1">
        <f t="shared" si="20"/>
        <v>147401.54601316302</v>
      </c>
      <c r="BH26" s="1">
        <f t="shared" ref="BH26" si="21">BH17</f>
        <v>164958.80188895779</v>
      </c>
    </row>
    <row r="27" spans="1:60" x14ac:dyDescent="0.25">
      <c r="A27" s="24" t="s">
        <v>82</v>
      </c>
      <c r="B27" s="1">
        <f>WACC!C44*B26</f>
        <v>213667.91211113782</v>
      </c>
      <c r="C27" s="1">
        <f>WACC!D44*C26</f>
        <v>232449.89882530735</v>
      </c>
      <c r="D27" s="1">
        <f>WACC!E44*D26</f>
        <v>254801.57128552889</v>
      </c>
      <c r="E27" s="1">
        <f>WACC!F44*E26</f>
        <v>278932.04964866844</v>
      </c>
      <c r="F27" s="1">
        <f>WACC!G44*F26</f>
        <v>319766.22519831674</v>
      </c>
      <c r="G27" s="1">
        <f>WACC!H44*G26</f>
        <v>359035.22976479144</v>
      </c>
      <c r="H27" s="1">
        <f>WACC!I44*H26</f>
        <v>396030.83197206235</v>
      </c>
      <c r="I27" s="1">
        <f>WACC!J44*I26</f>
        <v>439848.75466555165</v>
      </c>
      <c r="J27" s="1">
        <f>WACC!K44*J26</f>
        <v>484416.3992518587</v>
      </c>
      <c r="L27" s="1">
        <f>WACC!C44*L26</f>
        <v>20132.677660513917</v>
      </c>
      <c r="M27" s="1">
        <f>WACC!D44*M26</f>
        <v>21705.850399964773</v>
      </c>
      <c r="N27" s="1">
        <f>WACC!E44*N26</f>
        <v>23231.149460858887</v>
      </c>
      <c r="O27" s="1">
        <f>WACC!F44*O26</f>
        <v>26146.029377263592</v>
      </c>
      <c r="P27" s="1">
        <f>WACC!G44*P26</f>
        <v>30249.727804044363</v>
      </c>
      <c r="Q27" s="1">
        <f>WACC!H44*Q26</f>
        <v>27620.021506169825</v>
      </c>
      <c r="R27" s="1">
        <f>WACC!I44*R26</f>
        <v>30615.341819183803</v>
      </c>
      <c r="S27" s="1">
        <f>WACC!J44*S26</f>
        <v>36780.20019531541</v>
      </c>
      <c r="T27" s="1">
        <f>WACC!K44*T26</f>
        <v>45074.390252009667</v>
      </c>
      <c r="V27" s="1">
        <f>WACC!C44*V26</f>
        <v>136295.5915014632</v>
      </c>
      <c r="W27" s="1">
        <f>WACC!D44*W26</f>
        <v>148276.34220702</v>
      </c>
      <c r="X27" s="1">
        <f>WACC!E44*X26</f>
        <v>162534.14249585455</v>
      </c>
      <c r="Y27" s="1">
        <f>WACC!F44*Y26</f>
        <v>177926.61668265093</v>
      </c>
      <c r="Z27" s="1">
        <f>WACC!G44*Z26</f>
        <v>203974.13151547729</v>
      </c>
      <c r="AA27" s="1">
        <f>WACC!H44*AA26</f>
        <v>229023.24699650198</v>
      </c>
      <c r="AB27" s="1">
        <f>WACC!I44*AB26</f>
        <v>252622.19283713948</v>
      </c>
      <c r="AC27" s="1">
        <f>WACC!J44*AC26</f>
        <v>280572.99571093795</v>
      </c>
      <c r="AD27" s="1">
        <f>WACC!K44*AD26</f>
        <v>309002.03505849413</v>
      </c>
      <c r="AF27" s="1">
        <f>WACC!C44*AF26</f>
        <v>0</v>
      </c>
      <c r="AG27" s="1">
        <f>WACC!D44*AG26</f>
        <v>0</v>
      </c>
      <c r="AH27" s="1">
        <f>WACC!E44*AH26</f>
        <v>0</v>
      </c>
      <c r="AI27" s="1">
        <f>WACC!F44*AI26</f>
        <v>0</v>
      </c>
      <c r="AJ27" s="1">
        <f>WACC!G44*AJ26</f>
        <v>0</v>
      </c>
      <c r="AK27" s="1">
        <f>WACC!H44*AK26</f>
        <v>0</v>
      </c>
      <c r="AL27" s="1">
        <f>WACC!I44*AL26</f>
        <v>0</v>
      </c>
      <c r="AM27" s="1">
        <f>WACC!J44*AM26</f>
        <v>0</v>
      </c>
      <c r="AN27" s="1">
        <f>WACC!K44*AN26</f>
        <v>0</v>
      </c>
      <c r="AP27" s="1">
        <f>WACC!C44*AP26</f>
        <v>105770.79967346294</v>
      </c>
      <c r="AQ27" s="1">
        <f>WACC!D44*AQ26</f>
        <v>114690.30195781091</v>
      </c>
      <c r="AR27" s="1">
        <f>WACC!E44*AR26</f>
        <v>124637.86047941759</v>
      </c>
      <c r="AS27" s="1">
        <f>WACC!F44*AS26</f>
        <v>137816.3414174889</v>
      </c>
      <c r="AT27" s="1">
        <f>WACC!G44*AT26</f>
        <v>158522.90008769475</v>
      </c>
      <c r="AU27" s="1">
        <f>WACC!H44*AU26</f>
        <v>165787.15380261905</v>
      </c>
      <c r="AV27" s="1">
        <f>WACC!I44*AV26</f>
        <v>183157.32337787794</v>
      </c>
      <c r="AW27" s="1">
        <f>WACC!J44*AW26</f>
        <v>208764.63378997994</v>
      </c>
      <c r="AX27" s="1">
        <f>WACC!K44*AX26</f>
        <v>238702.80045279601</v>
      </c>
      <c r="AZ27" s="1">
        <f>WACC!C44*AZ26</f>
        <v>30019.894012280958</v>
      </c>
      <c r="BA27" s="1">
        <f>WACC!D44*BA26</f>
        <v>29113.388629649959</v>
      </c>
      <c r="BB27" s="1">
        <f>WACC!E44*BB26</f>
        <v>27533.500137624822</v>
      </c>
      <c r="BC27" s="1">
        <f>WACC!F44*BC26</f>
        <v>29079.482616190526</v>
      </c>
      <c r="BD27" s="1">
        <f>WACC!G44*BD26</f>
        <v>30991.682116288575</v>
      </c>
      <c r="BE27" s="1">
        <f>WACC!H44*BE26</f>
        <v>49438.024887085587</v>
      </c>
      <c r="BF27" s="1">
        <f>WACC!I44*BF26</f>
        <v>48256.535309852508</v>
      </c>
      <c r="BG27" s="1">
        <f>WACC!J44*BG26</f>
        <v>58960.61840526521</v>
      </c>
      <c r="BH27" s="1">
        <f>WACC!K44*BH26</f>
        <v>65983.520755583115</v>
      </c>
    </row>
    <row r="28" spans="1:60" x14ac:dyDescent="0.25">
      <c r="A28" s="24" t="s">
        <v>83</v>
      </c>
      <c r="B28" s="1">
        <f>WACC!C45*B26</f>
        <v>320501.8681667067</v>
      </c>
      <c r="C28" s="1">
        <f>WACC!D45*C26</f>
        <v>348674.84823796101</v>
      </c>
      <c r="D28" s="1">
        <f>WACC!E45*D26</f>
        <v>382202.3569282933</v>
      </c>
      <c r="E28" s="1">
        <f>WACC!F45*E26</f>
        <v>418398.07447300263</v>
      </c>
      <c r="F28" s="1">
        <f>WACC!G45*F26</f>
        <v>479649.33779747505</v>
      </c>
      <c r="G28" s="1">
        <f>WACC!H45*G26</f>
        <v>538552.84464718704</v>
      </c>
      <c r="H28" s="1">
        <f>WACC!I45*H26</f>
        <v>594046.24795809353</v>
      </c>
      <c r="I28" s="1">
        <f>WACC!J45*I26</f>
        <v>659773.13199832744</v>
      </c>
      <c r="J28" s="1">
        <f>WACC!K45*J26</f>
        <v>726624.59887778806</v>
      </c>
      <c r="L28" s="1">
        <f>WACC!C45*L26</f>
        <v>30199.016490770875</v>
      </c>
      <c r="M28" s="1">
        <f>WACC!D45*M26</f>
        <v>32558.775599947156</v>
      </c>
      <c r="N28" s="1">
        <f>WACC!E45*N26</f>
        <v>34846.724191288326</v>
      </c>
      <c r="O28" s="1">
        <f>WACC!F45*O26</f>
        <v>39219.044065895388</v>
      </c>
      <c r="P28" s="1">
        <f>WACC!G45*P26</f>
        <v>45374.591706066538</v>
      </c>
      <c r="Q28" s="1">
        <f>WACC!H45*Q26</f>
        <v>41430.032259254731</v>
      </c>
      <c r="R28" s="1">
        <f>WACC!I45*R26</f>
        <v>45923.012728775699</v>
      </c>
      <c r="S28" s="1">
        <f>WACC!J45*S26</f>
        <v>55170.300292973116</v>
      </c>
      <c r="T28" s="1">
        <f>WACC!K45*T26</f>
        <v>67611.585378014497</v>
      </c>
      <c r="V28" s="1">
        <f>WACC!C45*V26</f>
        <v>204443.38725219481</v>
      </c>
      <c r="W28" s="1">
        <f>WACC!D45*W26</f>
        <v>222414.51331052996</v>
      </c>
      <c r="X28" s="1">
        <f>WACC!E45*X26</f>
        <v>243801.21374378182</v>
      </c>
      <c r="Y28" s="1">
        <f>WACC!F45*Y26</f>
        <v>266889.92502397636</v>
      </c>
      <c r="Z28" s="1">
        <f>WACC!G45*Z26</f>
        <v>305961.19727321592</v>
      </c>
      <c r="AA28" s="1">
        <f>WACC!H45*AA26</f>
        <v>343534.87049475295</v>
      </c>
      <c r="AB28" s="1">
        <f>WACC!I45*AB26</f>
        <v>378933.28925570915</v>
      </c>
      <c r="AC28" s="1">
        <f>WACC!J45*AC26</f>
        <v>420859.49356640683</v>
      </c>
      <c r="AD28" s="1">
        <f>WACC!K45*AD26</f>
        <v>463503.05258774111</v>
      </c>
      <c r="AF28" s="1">
        <f>WACC!C45*AF26</f>
        <v>0</v>
      </c>
      <c r="AG28" s="1">
        <f>WACC!D45*AG26</f>
        <v>0</v>
      </c>
      <c r="AH28" s="1">
        <f>WACC!E45*AH26</f>
        <v>0</v>
      </c>
      <c r="AI28" s="1">
        <f>WACC!F45*AI26</f>
        <v>0</v>
      </c>
      <c r="AJ28" s="1">
        <f>WACC!G45*AJ26</f>
        <v>0</v>
      </c>
      <c r="AK28" s="1">
        <f>WACC!H45*AK26</f>
        <v>0</v>
      </c>
      <c r="AL28" s="1">
        <f>WACC!I45*AL26</f>
        <v>0</v>
      </c>
      <c r="AM28" s="1">
        <f>WACC!J45*AM26</f>
        <v>0</v>
      </c>
      <c r="AN28" s="1">
        <f>WACC!K45*AN26</f>
        <v>0</v>
      </c>
      <c r="AP28" s="1">
        <f>WACC!C45*AP26</f>
        <v>158656.19951019439</v>
      </c>
      <c r="AQ28" s="1">
        <f>WACC!D45*AQ26</f>
        <v>172035.45293671635</v>
      </c>
      <c r="AR28" s="1">
        <f>WACC!E45*AR26</f>
        <v>186956.79071912638</v>
      </c>
      <c r="AS28" s="1">
        <f>WACC!F45*AS26</f>
        <v>206724.51212623334</v>
      </c>
      <c r="AT28" s="1">
        <f>WACC!G45*AT26</f>
        <v>237784.35013154207</v>
      </c>
      <c r="AU28" s="1">
        <f>WACC!H45*AU26</f>
        <v>248680.73070392854</v>
      </c>
      <c r="AV28" s="1">
        <f>WACC!I45*AV26</f>
        <v>274735.98506681691</v>
      </c>
      <c r="AW28" s="1">
        <f>WACC!J45*AW26</f>
        <v>313146.9506849699</v>
      </c>
      <c r="AX28" s="1">
        <f>WACC!K45*AX26</f>
        <v>358054.20067919401</v>
      </c>
      <c r="AZ28" s="1">
        <f>WACC!C45*AZ26</f>
        <v>45029.84101842143</v>
      </c>
      <c r="BA28" s="1">
        <f>WACC!D45*BA26</f>
        <v>43670.082944474932</v>
      </c>
      <c r="BB28" s="1">
        <f>WACC!E45*BB26</f>
        <v>41300.250206437231</v>
      </c>
      <c r="BC28" s="1">
        <f>WACC!F45*BC26</f>
        <v>43619.223924285783</v>
      </c>
      <c r="BD28" s="1">
        <f>WACC!G45*BD26</f>
        <v>46487.523174432863</v>
      </c>
      <c r="BE28" s="1">
        <f>WACC!H45*BE26</f>
        <v>74157.037330628373</v>
      </c>
      <c r="BF28" s="1">
        <f>WACC!I45*BF26</f>
        <v>72384.802964778763</v>
      </c>
      <c r="BG28" s="1">
        <f>WACC!J45*BG26</f>
        <v>88440.927607897815</v>
      </c>
      <c r="BH28" s="1">
        <f>WACC!K45*BH26</f>
        <v>98975.281133374679</v>
      </c>
    </row>
    <row r="29" spans="1:60" x14ac:dyDescent="0.25">
      <c r="A29" s="24" t="s">
        <v>84</v>
      </c>
      <c r="B29" s="1">
        <f>(WACC!C33+WACC!C39*WACC!C46)*B27</f>
        <v>21135.509203995047</v>
      </c>
      <c r="C29" s="1">
        <f>(WACC!D33+WACC!D39*WACC!D46)*C27</f>
        <v>23574.010691047326</v>
      </c>
      <c r="D29" s="1">
        <f>(WACC!E33+WACC!E39*WACC!E46)*D27</f>
        <v>26856.445850198983</v>
      </c>
      <c r="E29" s="1">
        <f>(WACC!F33+WACC!F39*WACC!F46)*E27</f>
        <v>28919.88038041968</v>
      </c>
      <c r="F29" s="1">
        <f>(WACC!G33+WACC!G39*WACC!G46)*F27</f>
        <v>30809.421890907965</v>
      </c>
      <c r="G29" s="1">
        <f>(WACC!H33+WACC!H39*WACC!H46)*G27</f>
        <v>35682.089030232142</v>
      </c>
      <c r="H29" s="1">
        <f>(WACC!I33+WACC!I39*WACC!I46)*H27</f>
        <v>37505.370091990117</v>
      </c>
      <c r="I29" s="1">
        <f>(WACC!J33+WACC!J39*WACC!J46)*I27</f>
        <v>35143.214436160939</v>
      </c>
      <c r="J29" s="1">
        <f>(WACC!K33+WACC!K39*WACC!K46)*J27</f>
        <v>40126.888560238818</v>
      </c>
      <c r="L29" s="1">
        <f>(WACC!C33+WACC!C39*WACC!C46)*L27</f>
        <v>1991.4754152393696</v>
      </c>
      <c r="M29" s="1">
        <f>(WACC!D33+WACC!D39*WACC!D46)*M27</f>
        <v>2201.3085485212273</v>
      </c>
      <c r="N29" s="1">
        <f>(WACC!E33+WACC!E39*WACC!E46)*N27</f>
        <v>2448.5959972134201</v>
      </c>
      <c r="O29" s="1">
        <f>(WACC!F33+WACC!F39*WACC!F46)*O27</f>
        <v>2710.8395860777041</v>
      </c>
      <c r="P29" s="1">
        <f>(WACC!G33+WACC!G39*WACC!G46)*P27</f>
        <v>2914.5561743487028</v>
      </c>
      <c r="Q29" s="1">
        <f>(WACC!H33+WACC!H39*WACC!H46)*Q27</f>
        <v>2744.9675817209304</v>
      </c>
      <c r="R29" s="1">
        <f>(WACC!I33+WACC!I39*WACC!I46)*R27</f>
        <v>2899.3695256087335</v>
      </c>
      <c r="S29" s="1">
        <f>(WACC!J33+WACC!J39*WACC!J46)*S27</f>
        <v>2938.6793727578802</v>
      </c>
      <c r="T29" s="1">
        <f>(WACC!K33+WACC!K39*WACC!K46)*T27</f>
        <v>3733.760948961446</v>
      </c>
      <c r="V29" s="1">
        <f>(WACC!C33+WACC!C39*WACC!C46)*V27</f>
        <v>13482.027788733954</v>
      </c>
      <c r="W29" s="1">
        <f>(WACC!D33+WACC!D39*WACC!D46)*W27</f>
        <v>15037.51171363006</v>
      </c>
      <c r="X29" s="1">
        <f>(WACC!E33+WACC!E39*WACC!E46)*X27</f>
        <v>17131.328408712809</v>
      </c>
      <c r="Y29" s="1">
        <f>(WACC!F33+WACC!F39*WACC!F46)*Y27</f>
        <v>18447.562685737477</v>
      </c>
      <c r="Z29" s="1">
        <f>(WACC!G33+WACC!G39*WACC!G46)*Z27</f>
        <v>19652.873185072604</v>
      </c>
      <c r="AA29" s="1">
        <f>(WACC!H33+WACC!H39*WACC!H46)*AA27</f>
        <v>22761.075270177887</v>
      </c>
      <c r="AB29" s="1">
        <f>(WACC!I33+WACC!I39*WACC!I46)*AB27</f>
        <v>23924.119212201625</v>
      </c>
      <c r="AC29" s="1">
        <f>(WACC!J33+WACC!J39*WACC!J46)*AC27</f>
        <v>22417.335160498515</v>
      </c>
      <c r="AD29" s="1">
        <f>(WACC!K33+WACC!K39*WACC!K46)*AD27</f>
        <v>25596.346954456716</v>
      </c>
      <c r="AF29" s="1">
        <f>(WACC!C33+WACC!C39*WACC!C46)*AF27</f>
        <v>0</v>
      </c>
      <c r="AG29" s="1">
        <f>(WACC!D33+WACC!D39*WACC!D46)*AG27</f>
        <v>0</v>
      </c>
      <c r="AH29" s="1">
        <f>(WACC!E33+WACC!E39*WACC!E46)*AH27</f>
        <v>0</v>
      </c>
      <c r="AI29" s="1">
        <f>(WACC!F33+WACC!F39*WACC!F46)*AI27</f>
        <v>0</v>
      </c>
      <c r="AJ29" s="1">
        <f>(WACC!G33+WACC!G39*WACC!G46)*AJ27</f>
        <v>0</v>
      </c>
      <c r="AK29" s="1">
        <f>(WACC!H33+WACC!H39*WACC!H46)*AK27</f>
        <v>0</v>
      </c>
      <c r="AL29" s="1">
        <f>(WACC!I33+WACC!I39*WACC!I46)*AL27</f>
        <v>0</v>
      </c>
      <c r="AM29" s="1">
        <f>(WACC!J33+WACC!J39*WACC!J46)*AM27</f>
        <v>0</v>
      </c>
      <c r="AN29" s="1">
        <f>(WACC!K33+WACC!K39*WACC!K46)*AN27</f>
        <v>0</v>
      </c>
      <c r="AP29" s="1">
        <f>(WACC!C33+WACC!C39*WACC!C46)*AP27</f>
        <v>10462.58976335952</v>
      </c>
      <c r="AQ29" s="1">
        <f>(WACC!D33+WACC!D39*WACC!D46)*AQ27</f>
        <v>11631.368385945374</v>
      </c>
      <c r="AR29" s="1">
        <f>(WACC!E33+WACC!E39*WACC!E46)*AR27</f>
        <v>13137.006706678192</v>
      </c>
      <c r="AS29" s="1">
        <f>(WACC!F33+WACC!F39*WACC!F46)*AS27</f>
        <v>14288.899799363317</v>
      </c>
      <c r="AT29" s="1">
        <f>(WACC!G33+WACC!G39*WACC!G46)*AT27</f>
        <v>15273.654699282321</v>
      </c>
      <c r="AU29" s="1">
        <f>(WACC!H33+WACC!H39*WACC!H46)*AU27</f>
        <v>16476.466629554008</v>
      </c>
      <c r="AV29" s="1">
        <f>(WACC!I33+WACC!I39*WACC!I46)*AV27</f>
        <v>17345.576767695249</v>
      </c>
      <c r="AW29" s="1">
        <f>(WACC!J33+WACC!J39*WACC!J46)*AW27</f>
        <v>16679.961496188527</v>
      </c>
      <c r="AX29" s="1">
        <f>(WACC!K33+WACC!K39*WACC!K46)*AX27</f>
        <v>19773.072686183459</v>
      </c>
      <c r="AZ29" s="1">
        <f>(WACC!C33+WACC!C39*WACC!C46)*AZ27</f>
        <v>2969.4947637691935</v>
      </c>
      <c r="BA29" s="1">
        <f>(WACC!D33+WACC!D39*WACC!D46)*BA27</f>
        <v>2952.5473587053361</v>
      </c>
      <c r="BB29" s="1">
        <f>(WACC!E33+WACC!E39*WACC!E46)*BB27</f>
        <v>2902.0698411782651</v>
      </c>
      <c r="BC29" s="1">
        <f>(WACC!F33+WACC!F39*WACC!F46)*BC27</f>
        <v>3014.9821787922251</v>
      </c>
      <c r="BD29" s="1">
        <f>(WACC!G33+WACC!G39*WACC!G46)*BD27</f>
        <v>2986.0433472530121</v>
      </c>
      <c r="BE29" s="1">
        <f>(WACC!H33+WACC!H39*WACC!H46)*BE27</f>
        <v>4913.3117289227393</v>
      </c>
      <c r="BF29" s="1">
        <f>(WACC!I33+WACC!I39*WACC!I46)*BF27</f>
        <v>4570.0462439774983</v>
      </c>
      <c r="BG29" s="1">
        <f>(WACC!J33+WACC!J39*WACC!J46)*BG27</f>
        <v>4710.8594350356452</v>
      </c>
      <c r="BH29" s="1">
        <f>(WACC!K33+WACC!K39*WACC!K46)*BH27</f>
        <v>5465.7798296272877</v>
      </c>
    </row>
    <row r="30" spans="1:60" x14ac:dyDescent="0.25">
      <c r="A30" s="24" t="s">
        <v>85</v>
      </c>
      <c r="B30" s="1">
        <f>WACC!C37*B28</f>
        <v>21488.445999140713</v>
      </c>
      <c r="C30" s="1">
        <f>WACC!D37*C28</f>
        <v>23590.440777907581</v>
      </c>
      <c r="D30" s="1">
        <f>WACC!E37*D28</f>
        <v>28940.301521737285</v>
      </c>
      <c r="E30" s="1">
        <f>WACC!F37*E28</f>
        <v>37177.301785686788</v>
      </c>
      <c r="F30" s="1">
        <f>WACC!G37*F28</f>
        <v>41453.843274358238</v>
      </c>
      <c r="G30" s="1">
        <f>WACC!H37*G28</f>
        <v>50783.414115132982</v>
      </c>
      <c r="H30" s="1">
        <f>WACC!I37*H28</f>
        <v>51973.319012227614</v>
      </c>
      <c r="I30" s="1">
        <f>WACC!J37*I28</f>
        <v>44431.585991279157</v>
      </c>
      <c r="J30" s="1">
        <f>WACC!K37*J28</f>
        <v>44000.511603639949</v>
      </c>
      <c r="L30" s="1">
        <f>WACC!C37*L28</f>
        <v>2024.7305851944479</v>
      </c>
      <c r="M30" s="1">
        <f>WACC!D37*M28</f>
        <v>2202.8427673324604</v>
      </c>
      <c r="N30" s="1">
        <f>WACC!E37*N28</f>
        <v>2638.5883992073482</v>
      </c>
      <c r="O30" s="1">
        <f>WACC!F37*O28</f>
        <v>3484.8588603579328</v>
      </c>
      <c r="P30" s="1">
        <f>WACC!G37*P28</f>
        <v>3921.5132076664759</v>
      </c>
      <c r="Q30" s="1">
        <f>WACC!H37*Q28</f>
        <v>3906.6890202824607</v>
      </c>
      <c r="R30" s="1">
        <f>WACC!I37*R28</f>
        <v>4017.8208325686142</v>
      </c>
      <c r="S30" s="1">
        <f>WACC!J37*S28</f>
        <v>3715.3740016775087</v>
      </c>
      <c r="T30" s="1">
        <f>WACC!K37*T28</f>
        <v>4094.1971295224203</v>
      </c>
      <c r="V30" s="1">
        <f>WACC!C37*V28</f>
        <v>13707.160934753509</v>
      </c>
      <c r="W30" s="1">
        <f>WACC!D37*W28</f>
        <v>15047.992222307814</v>
      </c>
      <c r="X30" s="1">
        <f>WACC!E37*X28</f>
        <v>18460.589028848699</v>
      </c>
      <c r="Y30" s="1">
        <f>WACC!F37*Y28</f>
        <v>23714.849306305608</v>
      </c>
      <c r="Z30" s="1">
        <f>WACC!G37*Z28</f>
        <v>26442.791682022962</v>
      </c>
      <c r="AA30" s="1">
        <f>WACC!H37*AA28</f>
        <v>32393.986522813069</v>
      </c>
      <c r="AB30" s="1">
        <f>WACC!I37*AB28</f>
        <v>33153.009205150338</v>
      </c>
      <c r="AC30" s="1">
        <f>WACC!J37*AC28</f>
        <v>28342.2495881348</v>
      </c>
      <c r="AD30" s="1">
        <f>WACC!K37*AD28</f>
        <v>28067.273630987544</v>
      </c>
      <c r="AF30" s="1">
        <f>WACC!C37*AF28</f>
        <v>0</v>
      </c>
      <c r="AG30" s="1">
        <f>WACC!D37*AG28</f>
        <v>0</v>
      </c>
      <c r="AH30" s="1">
        <f>WACC!E37*AH28</f>
        <v>0</v>
      </c>
      <c r="AI30" s="1">
        <f>WACC!F37*AI28</f>
        <v>0</v>
      </c>
      <c r="AJ30" s="1">
        <f>WACC!G37*AJ28</f>
        <v>0</v>
      </c>
      <c r="AK30" s="1">
        <f>WACC!H37*AK28</f>
        <v>0</v>
      </c>
      <c r="AL30" s="1">
        <f>WACC!I37*AL28</f>
        <v>0</v>
      </c>
      <c r="AM30" s="1">
        <f>WACC!J37*AM28</f>
        <v>0</v>
      </c>
      <c r="AN30" s="1">
        <f>WACC!K37*AN28</f>
        <v>0</v>
      </c>
      <c r="AP30" s="1">
        <f>WACC!C37*AP28</f>
        <v>10637.302038534133</v>
      </c>
      <c r="AQ30" s="1">
        <f>WACC!D37*AQ28</f>
        <v>11639.474957007431</v>
      </c>
      <c r="AR30" s="1">
        <f>WACC!E37*AR28</f>
        <v>14156.338381667689</v>
      </c>
      <c r="AS30" s="1">
        <f>WACC!F37*AS28</f>
        <v>18368.773765262042</v>
      </c>
      <c r="AT30" s="1">
        <f>WACC!G37*AT28</f>
        <v>20550.586452826661</v>
      </c>
      <c r="AU30" s="1">
        <f>WACC!H37*AU28</f>
        <v>23449.614379188351</v>
      </c>
      <c r="AV30" s="1">
        <f>WACC!I37*AV28</f>
        <v>24036.749739767016</v>
      </c>
      <c r="AW30" s="1">
        <f>WACC!J37*AW28</f>
        <v>21088.484802532646</v>
      </c>
      <c r="AX30" s="1">
        <f>WACC!K37*AX28</f>
        <v>21681.853375248425</v>
      </c>
      <c r="AZ30" s="1">
        <f>WACC!C37*AZ28</f>
        <v>3019.0816440762187</v>
      </c>
      <c r="BA30" s="1">
        <f>WACC!D37*BA28</f>
        <v>2954.6051591449091</v>
      </c>
      <c r="BB30" s="1">
        <f>WACC!E37*BB28</f>
        <v>3127.2483600139876</v>
      </c>
      <c r="BC30" s="1">
        <f>WACC!F37*BC28</f>
        <v>3875.8425299475398</v>
      </c>
      <c r="BD30" s="1">
        <f>WACC!G37*BD28</f>
        <v>4017.6986561372478</v>
      </c>
      <c r="BE30" s="1">
        <f>WACC!H37*BE28</f>
        <v>6992.7168220229114</v>
      </c>
      <c r="BF30" s="1">
        <f>WACC!I37*BF28</f>
        <v>6332.9723385292355</v>
      </c>
      <c r="BG30" s="1">
        <f>WACC!J37*BG28</f>
        <v>5955.9422619361358</v>
      </c>
      <c r="BH30" s="1">
        <f>WACC!K37*BH28</f>
        <v>5993.4153243758346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B17*WACC!C51</f>
        <v>42623.95520313576</v>
      </c>
      <c r="C33" s="1">
        <f>C17*WACC!D51</f>
        <v>47164.451468954911</v>
      </c>
      <c r="D33" s="1">
        <f>D17*WACC!E51</f>
        <v>55796.747371936268</v>
      </c>
      <c r="E33" s="1">
        <f>E17*WACC!F51</f>
        <v>66097.18216610646</v>
      </c>
      <c r="F33" s="1">
        <f>F17*WACC!G51</f>
        <v>72263.265165266203</v>
      </c>
      <c r="G33" s="1">
        <f>G17*WACC!H51</f>
        <v>86465.503145365132</v>
      </c>
      <c r="H33" s="1">
        <f>H17*WACC!I51</f>
        <v>89478.68910421773</v>
      </c>
      <c r="I33" s="1">
        <f>I17*WACC!J51</f>
        <v>79574.800427440103</v>
      </c>
      <c r="J33" s="1">
        <f>J17*WACC!K51</f>
        <v>84127.400163878759</v>
      </c>
      <c r="L33" s="1">
        <f>L17*WACC!C51</f>
        <v>4016.2060004338177</v>
      </c>
      <c r="M33" s="1">
        <f>M17*WACC!D51</f>
        <v>4404.1513158536882</v>
      </c>
      <c r="N33" s="1">
        <f>N17*WACC!E51</f>
        <v>5087.1843964207683</v>
      </c>
      <c r="O33" s="1">
        <f>O17*WACC!F51</f>
        <v>6195.6984464356365</v>
      </c>
      <c r="P33" s="1">
        <f>P17*WACC!G51</f>
        <v>6836.0693820151782</v>
      </c>
      <c r="Q33" s="1">
        <f>Q17*WACC!H51</f>
        <v>6651.6566020033915</v>
      </c>
      <c r="R33" s="1">
        <f>R17*WACC!I51</f>
        <v>6917.1903581773477</v>
      </c>
      <c r="S33" s="1">
        <f>S17*WACC!J51</f>
        <v>6654.0533744353888</v>
      </c>
      <c r="T33" s="1">
        <f>T17*WACC!K51</f>
        <v>7827.9580784838654</v>
      </c>
      <c r="V33" s="1">
        <f>V17*WACC!C51</f>
        <v>27189.188723487463</v>
      </c>
      <c r="W33" s="1">
        <f>W17*WACC!D51</f>
        <v>30085.503935937875</v>
      </c>
      <c r="X33" s="1">
        <f>X17*WACC!E51</f>
        <v>35591.917437561504</v>
      </c>
      <c r="Y33" s="1">
        <f>Y17*WACC!F51</f>
        <v>42162.411992043082</v>
      </c>
      <c r="Z33" s="1">
        <f>Z17*WACC!G51</f>
        <v>46095.664867095562</v>
      </c>
      <c r="AA33" s="1">
        <f>AA17*WACC!H51</f>
        <v>55155.061792990964</v>
      </c>
      <c r="AB33" s="1">
        <f>AB17*WACC!I51</f>
        <v>57077.12841735196</v>
      </c>
      <c r="AC33" s="1">
        <f>AC17*WACC!J51</f>
        <v>50759.584748633315</v>
      </c>
      <c r="AD33" s="1">
        <f>AD17*WACC!K51</f>
        <v>53663.620585444252</v>
      </c>
      <c r="AF33" s="1">
        <f>AF17*WACC!C51</f>
        <v>0</v>
      </c>
      <c r="AG33" s="1">
        <f>AG17*WACC!D51</f>
        <v>0</v>
      </c>
      <c r="AH33" s="1">
        <f>AH17*WACC!E51</f>
        <v>0</v>
      </c>
      <c r="AI33" s="1">
        <f>AI17*WACC!F51</f>
        <v>0</v>
      </c>
      <c r="AJ33" s="1">
        <f>AJ17*WACC!G51</f>
        <v>0</v>
      </c>
      <c r="AK33" s="1">
        <f>AK17*WACC!H51</f>
        <v>0</v>
      </c>
      <c r="AL33" s="1">
        <f>AL17*WACC!I51</f>
        <v>0</v>
      </c>
      <c r="AM33" s="1">
        <f>AM17*WACC!J51</f>
        <v>0</v>
      </c>
      <c r="AN33" s="1">
        <f>AN17*WACC!K51</f>
        <v>0</v>
      </c>
      <c r="AP33" s="1">
        <f>AP17*WACC!C51</f>
        <v>21099.891801893657</v>
      </c>
      <c r="AQ33" s="1">
        <f>AQ17*WACC!D51</f>
        <v>23270.843342952805</v>
      </c>
      <c r="AR33" s="1">
        <f>AR17*WACC!E51</f>
        <v>27293.345088345879</v>
      </c>
      <c r="AS33" s="1">
        <f>AS17*WACC!F51</f>
        <v>32657.673564625358</v>
      </c>
      <c r="AT33" s="1">
        <f>AT17*WACC!G51</f>
        <v>35824.241152108982</v>
      </c>
      <c r="AU33" s="1">
        <f>AU17*WACC!H51</f>
        <v>39926.081008742367</v>
      </c>
      <c r="AV33" s="1">
        <f>AV17*WACC!I51</f>
        <v>41382.326507462261</v>
      </c>
      <c r="AW33" s="1">
        <f>AW17*WACC!J51</f>
        <v>37768.446298721174</v>
      </c>
      <c r="AX33" s="1">
        <f>AX17*WACC!K51</f>
        <v>41454.926061431885</v>
      </c>
      <c r="AZ33" s="1">
        <f>AZ17*WACC!C51</f>
        <v>5988.5764078454122</v>
      </c>
      <c r="BA33" s="1">
        <f>BA17*WACC!D51</f>
        <v>5907.1525178502452</v>
      </c>
      <c r="BB33" s="1">
        <f>BB17*WACC!E51</f>
        <v>6029.3182011922527</v>
      </c>
      <c r="BC33" s="1">
        <f>BC17*WACC!F51</f>
        <v>6890.8247087397649</v>
      </c>
      <c r="BD33" s="1">
        <f>BD17*WACC!G51</f>
        <v>7003.7420033902599</v>
      </c>
      <c r="BE33" s="1">
        <f>BE17*WACC!H51</f>
        <v>11906.028550945652</v>
      </c>
      <c r="BF33" s="1">
        <f>BF17*WACC!I51</f>
        <v>10903.018582506733</v>
      </c>
      <c r="BG33" s="1">
        <f>BG17*WACC!J51</f>
        <v>10666.801696971781</v>
      </c>
      <c r="BH33" s="1">
        <f>BH17*WACC!K51</f>
        <v>11459.195154003122</v>
      </c>
    </row>
    <row r="34" spans="1:60" x14ac:dyDescent="0.25">
      <c r="A34" s="24" t="s">
        <v>64</v>
      </c>
      <c r="B34" s="1">
        <f>B20</f>
        <v>-944.65858960763387</v>
      </c>
      <c r="C34" s="1">
        <f t="shared" ref="C34:I34" si="22">C20</f>
        <v>3778.2639888889294</v>
      </c>
      <c r="D34" s="1">
        <f t="shared" si="22"/>
        <v>-9055.8563213634025</v>
      </c>
      <c r="E34" s="1">
        <f t="shared" si="22"/>
        <v>11105.991780624745</v>
      </c>
      <c r="F34" s="1">
        <f t="shared" si="22"/>
        <v>-15628.792314210159</v>
      </c>
      <c r="G34" s="1">
        <f t="shared" si="22"/>
        <v>-6705.2130766657574</v>
      </c>
      <c r="H34" s="1">
        <f t="shared" si="22"/>
        <v>155.67343930309457</v>
      </c>
      <c r="I34" s="1">
        <f t="shared" si="22"/>
        <v>-15285.685254901928</v>
      </c>
      <c r="J34" s="1">
        <f t="shared" ref="J34" si="23">J20</f>
        <v>-19258.278717647147</v>
      </c>
      <c r="L34" s="1">
        <f>L20</f>
        <v>-154.5315683274855</v>
      </c>
      <c r="M34" s="1">
        <f t="shared" ref="M34:S34" si="24">M20</f>
        <v>111.93850841625738</v>
      </c>
      <c r="N34" s="1">
        <f t="shared" si="24"/>
        <v>-1294.9904077032095</v>
      </c>
      <c r="O34" s="1">
        <f t="shared" si="24"/>
        <v>417.38492831826136</v>
      </c>
      <c r="P34" s="1">
        <f t="shared" si="24"/>
        <v>-2288.8221530770952</v>
      </c>
      <c r="Q34" s="1">
        <f t="shared" si="24"/>
        <v>-483.05493371053552</v>
      </c>
      <c r="R34" s="1">
        <f t="shared" si="24"/>
        <v>-452.40835991102199</v>
      </c>
      <c r="S34" s="1">
        <f t="shared" si="24"/>
        <v>-1997.9577751115223</v>
      </c>
      <c r="T34" s="1">
        <f t="shared" ref="T34" si="25">T20</f>
        <v>-3646.0061931469095</v>
      </c>
      <c r="V34" s="1">
        <f>V20</f>
        <v>-602.58370087194282</v>
      </c>
      <c r="W34" s="1">
        <f t="shared" ref="W34:AC34" si="26">W20</f>
        <v>2410.098550251389</v>
      </c>
      <c r="X34" s="1">
        <f t="shared" si="26"/>
        <v>-5776.5964092469412</v>
      </c>
      <c r="Y34" s="1">
        <f t="shared" si="26"/>
        <v>7084.3474061903098</v>
      </c>
      <c r="Z34" s="1">
        <f t="shared" si="26"/>
        <v>-9969.3747735543056</v>
      </c>
      <c r="AA34" s="1">
        <f t="shared" si="26"/>
        <v>-4277.1559538249785</v>
      </c>
      <c r="AB34" s="1">
        <f t="shared" si="26"/>
        <v>99.301777610136526</v>
      </c>
      <c r="AC34" s="1">
        <f t="shared" si="26"/>
        <v>-9750.5118702072687</v>
      </c>
      <c r="AD34" s="1">
        <f t="shared" ref="AD34" si="27">AD20</f>
        <v>-5287.4290052809793</v>
      </c>
      <c r="AF34" s="1">
        <f t="shared" ref="AF34:AM34" si="28">AF20</f>
        <v>0</v>
      </c>
      <c r="AG34" s="1">
        <f t="shared" si="28"/>
        <v>0</v>
      </c>
      <c r="AH34" s="1">
        <f t="shared" si="28"/>
        <v>0</v>
      </c>
      <c r="AI34" s="1">
        <f t="shared" si="28"/>
        <v>0</v>
      </c>
      <c r="AJ34" s="1">
        <f t="shared" si="28"/>
        <v>0</v>
      </c>
      <c r="AK34" s="1">
        <f t="shared" si="28"/>
        <v>0</v>
      </c>
      <c r="AL34" s="1">
        <f t="shared" si="28"/>
        <v>0</v>
      </c>
      <c r="AM34" s="1">
        <f t="shared" si="28"/>
        <v>0</v>
      </c>
      <c r="AN34" s="1">
        <f t="shared" ref="AN34" si="29">AN20</f>
        <v>0</v>
      </c>
      <c r="AP34" s="1">
        <f t="shared" ref="AP34:AW34" si="30">AP20</f>
        <v>-593.65509891161253</v>
      </c>
      <c r="AQ34" s="1">
        <f t="shared" si="30"/>
        <v>1400.8923470752052</v>
      </c>
      <c r="AR34" s="1">
        <f t="shared" si="30"/>
        <v>-5332.4626060207593</v>
      </c>
      <c r="AS34" s="1">
        <f t="shared" si="30"/>
        <v>4287.7737089848433</v>
      </c>
      <c r="AT34" s="1">
        <f t="shared" si="30"/>
        <v>-9306.5509518473536</v>
      </c>
      <c r="AU34" s="1">
        <f t="shared" si="30"/>
        <v>-3033.1572896390462</v>
      </c>
      <c r="AV34" s="1">
        <f t="shared" si="30"/>
        <v>-821.32241029540467</v>
      </c>
      <c r="AW34" s="1">
        <f t="shared" si="30"/>
        <v>-8639.4323815510215</v>
      </c>
      <c r="AX34" s="1">
        <f t="shared" ref="AX34" si="31">AX20</f>
        <v>-5702.5753810600563</v>
      </c>
      <c r="AZ34" s="1">
        <f t="shared" ref="AZ34:BG34" si="32">AZ20</f>
        <v>-15997.94375283429</v>
      </c>
      <c r="BA34" s="1">
        <f t="shared" si="32"/>
        <v>-20617.018327259582</v>
      </c>
      <c r="BB34" s="1">
        <f t="shared" si="32"/>
        <v>-24492.212588684572</v>
      </c>
      <c r="BC34" s="1">
        <f t="shared" si="32"/>
        <v>-24350.254241915642</v>
      </c>
      <c r="BD34" s="1">
        <f t="shared" si="32"/>
        <v>-28275.934452597347</v>
      </c>
      <c r="BE34" s="1">
        <f t="shared" si="32"/>
        <v>-58327.294604514849</v>
      </c>
      <c r="BF34" s="1">
        <f t="shared" si="32"/>
        <v>-31125.656049773457</v>
      </c>
      <c r="BG34" s="1">
        <f t="shared" si="32"/>
        <v>-42481.592192405718</v>
      </c>
      <c r="BH34" s="1">
        <f t="shared" ref="BH34" si="33">BH20</f>
        <v>-34814.478872271073</v>
      </c>
    </row>
    <row r="35" spans="1:60" x14ac:dyDescent="0.25">
      <c r="A35" s="24" t="s">
        <v>99</v>
      </c>
      <c r="B35" s="20">
        <f>B12*B4</f>
        <v>34861.861611792097</v>
      </c>
      <c r="C35" s="20">
        <f t="shared" ref="C35:I35" si="34">C12*C4</f>
        <v>44479.563517229923</v>
      </c>
      <c r="D35" s="20">
        <f t="shared" si="34"/>
        <v>50447.613747369622</v>
      </c>
      <c r="E35" s="20">
        <f t="shared" si="34"/>
        <v>59762.537430808989</v>
      </c>
      <c r="F35" s="20">
        <f t="shared" si="34"/>
        <v>59883.034326527239</v>
      </c>
      <c r="G35" s="20">
        <f t="shared" si="34"/>
        <v>62756.884926177991</v>
      </c>
      <c r="H35" s="20">
        <f t="shared" si="34"/>
        <v>68984.900756178788</v>
      </c>
      <c r="I35" s="20">
        <f t="shared" si="34"/>
        <v>77688.556147923679</v>
      </c>
      <c r="J35" s="20">
        <f t="shared" ref="J35" si="35">J12*J4</f>
        <v>81048.864509802457</v>
      </c>
      <c r="K35" s="19"/>
      <c r="L35" s="20">
        <f t="shared" ref="L35:T35" si="36">B5*B12</f>
        <v>3284.8293201394963</v>
      </c>
      <c r="M35" s="20">
        <f t="shared" si="36"/>
        <v>4153.4401883577457</v>
      </c>
      <c r="N35" s="20">
        <f t="shared" si="36"/>
        <v>4599.4851954642672</v>
      </c>
      <c r="O35" s="20">
        <f t="shared" si="36"/>
        <v>5601.9129436501671</v>
      </c>
      <c r="P35" s="20">
        <f t="shared" si="36"/>
        <v>5664.9056270225174</v>
      </c>
      <c r="Q35" s="20">
        <f t="shared" si="36"/>
        <v>4827.7894970273492</v>
      </c>
      <c r="R35" s="20">
        <f t="shared" si="36"/>
        <v>5332.9088204977779</v>
      </c>
      <c r="S35" s="20">
        <f t="shared" si="36"/>
        <v>6496.3254248118092</v>
      </c>
      <c r="T35" s="20">
        <f t="shared" si="36"/>
        <v>7541.5038674148982</v>
      </c>
      <c r="V35" s="20">
        <f t="shared" ref="V35:AD35" si="37">B6*B12</f>
        <v>22237.864367532595</v>
      </c>
      <c r="W35" s="20">
        <f t="shared" si="37"/>
        <v>28372.853740221221</v>
      </c>
      <c r="X35" s="20">
        <f t="shared" si="37"/>
        <v>32179.784449612158</v>
      </c>
      <c r="Y35" s="20">
        <f t="shared" si="37"/>
        <v>38121.636086019738</v>
      </c>
      <c r="Z35" s="20">
        <f t="shared" si="37"/>
        <v>38198.499268299849</v>
      </c>
      <c r="AA35" s="20">
        <f t="shared" si="37"/>
        <v>40031.685933981775</v>
      </c>
      <c r="AB35" s="20">
        <f t="shared" si="37"/>
        <v>44004.444843091675</v>
      </c>
      <c r="AC35" s="20">
        <f t="shared" si="37"/>
        <v>49556.377504022712</v>
      </c>
      <c r="AD35" s="20">
        <f t="shared" si="37"/>
        <v>51699.868359923246</v>
      </c>
      <c r="AF35" s="20">
        <f t="shared" ref="AF35:AN35" si="38">B12*B7</f>
        <v>0</v>
      </c>
      <c r="AG35" s="20">
        <f t="shared" si="38"/>
        <v>0</v>
      </c>
      <c r="AH35" s="20">
        <f t="shared" si="38"/>
        <v>0</v>
      </c>
      <c r="AI35" s="20">
        <f t="shared" si="38"/>
        <v>0</v>
      </c>
      <c r="AJ35" s="20">
        <f t="shared" si="38"/>
        <v>0</v>
      </c>
      <c r="AK35" s="20">
        <f t="shared" si="38"/>
        <v>0</v>
      </c>
      <c r="AL35" s="20">
        <f t="shared" si="38"/>
        <v>0</v>
      </c>
      <c r="AM35" s="20">
        <f t="shared" si="38"/>
        <v>0</v>
      </c>
      <c r="AN35" s="20">
        <f t="shared" si="38"/>
        <v>0</v>
      </c>
      <c r="AO35" s="19"/>
      <c r="AP35" s="20">
        <f t="shared" ref="AP35:AX35" si="39">B8*B12</f>
        <v>17257.467180504358</v>
      </c>
      <c r="AQ35" s="20">
        <f t="shared" si="39"/>
        <v>21946.125150076132</v>
      </c>
      <c r="AR35" s="20">
        <f t="shared" si="39"/>
        <v>24676.781277452443</v>
      </c>
      <c r="AS35" s="20">
        <f t="shared" si="39"/>
        <v>29527.816086082203</v>
      </c>
      <c r="AT35" s="20">
        <f t="shared" si="39"/>
        <v>29686.788408014902</v>
      </c>
      <c r="AU35" s="20">
        <f t="shared" si="39"/>
        <v>28978.452449486689</v>
      </c>
      <c r="AV35" s="20">
        <f t="shared" si="39"/>
        <v>31904.308341532327</v>
      </c>
      <c r="AW35" s="20">
        <f t="shared" si="39"/>
        <v>36873.181524012172</v>
      </c>
      <c r="AX35" s="20">
        <f t="shared" si="39"/>
        <v>39937.935548607136</v>
      </c>
      <c r="AY35" s="19"/>
      <c r="AZ35" s="20">
        <f t="shared" ref="AZ35:BH35" si="40">B9*B12</f>
        <v>4898.018520031449</v>
      </c>
      <c r="BA35" s="20">
        <f t="shared" si="40"/>
        <v>5570.8814041149872</v>
      </c>
      <c r="BB35" s="20">
        <f t="shared" si="40"/>
        <v>5451.2983301015129</v>
      </c>
      <c r="BC35" s="20">
        <f t="shared" si="40"/>
        <v>6230.419453438888</v>
      </c>
      <c r="BD35" s="20">
        <f t="shared" si="40"/>
        <v>5803.8523701354898</v>
      </c>
      <c r="BE35" s="20">
        <f t="shared" si="40"/>
        <v>8641.426193326186</v>
      </c>
      <c r="BF35" s="20">
        <f t="shared" si="40"/>
        <v>8405.841238699446</v>
      </c>
      <c r="BG35" s="20">
        <f t="shared" si="40"/>
        <v>10413.955399229626</v>
      </c>
      <c r="BH35" s="20">
        <f t="shared" si="40"/>
        <v>11039.860421443967</v>
      </c>
    </row>
    <row r="36" spans="1:60" ht="14.45" x14ac:dyDescent="0.35">
      <c r="A36" s="25" t="s">
        <v>65</v>
      </c>
      <c r="B36" s="20">
        <f>B52</f>
        <v>1754.4040902292388</v>
      </c>
      <c r="C36" s="20">
        <f t="shared" ref="C36:I36" si="41">C52</f>
        <v>242.08935956708254</v>
      </c>
      <c r="D36" s="20">
        <f t="shared" si="41"/>
        <v>5291.2551899695327</v>
      </c>
      <c r="E36" s="20">
        <f t="shared" si="41"/>
        <v>-2052.2549192781812</v>
      </c>
      <c r="F36" s="20">
        <f t="shared" si="41"/>
        <v>7315.3069688262931</v>
      </c>
      <c r="G36" s="20">
        <f t="shared" si="41"/>
        <v>3762.4790888846132</v>
      </c>
      <c r="H36" s="20">
        <f t="shared" si="41"/>
        <v>937.26034289627148</v>
      </c>
      <c r="I36" s="20">
        <f t="shared" si="41"/>
        <v>4625.8954169538038</v>
      </c>
      <c r="J36" s="20">
        <f t="shared" ref="J36" si="42">J52</f>
        <v>1434.4969945265373</v>
      </c>
      <c r="K36" s="19"/>
      <c r="L36" s="20">
        <f>L52</f>
        <v>165.30723628965228</v>
      </c>
      <c r="M36" s="20">
        <f t="shared" ref="M36:S36" si="43">M52</f>
        <v>22.60596992616999</v>
      </c>
      <c r="N36" s="20">
        <f t="shared" si="43"/>
        <v>482.42222186291764</v>
      </c>
      <c r="O36" s="20">
        <f t="shared" si="43"/>
        <v>-192.37057009643399</v>
      </c>
      <c r="P36" s="20">
        <f t="shared" si="43"/>
        <v>692.02444527336922</v>
      </c>
      <c r="Q36" s="20">
        <f t="shared" si="43"/>
        <v>289.44166125309272</v>
      </c>
      <c r="R36" s="20">
        <f t="shared" si="43"/>
        <v>72.455332905391515</v>
      </c>
      <c r="S36" s="20">
        <f t="shared" si="43"/>
        <v>386.81787253785404</v>
      </c>
      <c r="T36" s="20">
        <f t="shared" ref="T36" si="44">T52</f>
        <v>-66.737651601081353</v>
      </c>
      <c r="V36" s="20">
        <f>V52</f>
        <v>1119.1083436337724</v>
      </c>
      <c r="W36" s="20">
        <f t="shared" ref="W36:AC36" si="45">W52</f>
        <v>154.42521121862993</v>
      </c>
      <c r="X36" s="20">
        <f t="shared" si="45"/>
        <v>3375.2131931114218</v>
      </c>
      <c r="Y36" s="20">
        <f t="shared" si="45"/>
        <v>-1309.1029690472049</v>
      </c>
      <c r="Z36" s="20">
        <f t="shared" si="45"/>
        <v>4666.3257972603296</v>
      </c>
      <c r="AA36" s="20">
        <f t="shared" si="45"/>
        <v>2400.0295966980807</v>
      </c>
      <c r="AB36" s="20">
        <f t="shared" si="45"/>
        <v>597.86446904327875</v>
      </c>
      <c r="AC36" s="20">
        <f t="shared" si="45"/>
        <v>2950.7900641144524</v>
      </c>
      <c r="AD36" s="20">
        <f t="shared" ref="AD36" si="46">AD52</f>
        <v>5539.5051285860191</v>
      </c>
      <c r="AF36" s="20">
        <f t="shared" ref="AF36:AM36" si="47">AF52</f>
        <v>0</v>
      </c>
      <c r="AG36" s="20">
        <f t="shared" si="47"/>
        <v>0</v>
      </c>
      <c r="AH36" s="20">
        <f t="shared" si="47"/>
        <v>0</v>
      </c>
      <c r="AI36" s="20">
        <f t="shared" si="47"/>
        <v>0</v>
      </c>
      <c r="AJ36" s="20">
        <f t="shared" si="47"/>
        <v>0</v>
      </c>
      <c r="AK36" s="20">
        <f t="shared" si="47"/>
        <v>0</v>
      </c>
      <c r="AL36" s="20">
        <f t="shared" si="47"/>
        <v>0</v>
      </c>
      <c r="AM36" s="20">
        <f t="shared" si="47"/>
        <v>0</v>
      </c>
      <c r="AN36" s="20">
        <f t="shared" ref="AN36" si="48">AN52</f>
        <v>0</v>
      </c>
      <c r="AO36" s="19"/>
      <c r="AP36" s="20">
        <f t="shared" ref="AP36:AW36" si="49">AP52</f>
        <v>868.47258318049091</v>
      </c>
      <c r="AQ36" s="20">
        <f t="shared" si="49"/>
        <v>119.44639206054208</v>
      </c>
      <c r="AR36" s="20">
        <f t="shared" si="49"/>
        <v>2588.2521948398658</v>
      </c>
      <c r="AS36" s="20">
        <f t="shared" si="49"/>
        <v>-1013.9898408490925</v>
      </c>
      <c r="AT36" s="20">
        <f t="shared" si="49"/>
        <v>3626.535838833086</v>
      </c>
      <c r="AU36" s="20">
        <f t="shared" si="49"/>
        <v>1737.3523478369782</v>
      </c>
      <c r="AV36" s="20">
        <f t="shared" si="49"/>
        <v>433.46649264222924</v>
      </c>
      <c r="AW36" s="20">
        <f t="shared" si="49"/>
        <v>2195.5805317794157</v>
      </c>
      <c r="AX36" s="20">
        <f t="shared" ref="AX36" si="50">AX52</f>
        <v>4045.1627856338182</v>
      </c>
      <c r="AY36" s="19"/>
      <c r="AZ36" s="20">
        <f t="shared" ref="AZ36:BG36" si="51">AZ52</f>
        <v>246.49009915910938</v>
      </c>
      <c r="BA36" s="20">
        <f t="shared" si="51"/>
        <v>30.320691227642342</v>
      </c>
      <c r="BB36" s="20">
        <f t="shared" si="51"/>
        <v>571.76560868998388</v>
      </c>
      <c r="BC36" s="20">
        <f t="shared" si="51"/>
        <v>-213.95358233057283</v>
      </c>
      <c r="BD36" s="20">
        <f t="shared" si="51"/>
        <v>708.99816896024356</v>
      </c>
      <c r="BE36" s="20">
        <f t="shared" si="51"/>
        <v>518.08156808253523</v>
      </c>
      <c r="BF36" s="20">
        <f t="shared" si="51"/>
        <v>114.20559507015518</v>
      </c>
      <c r="BG36" s="20">
        <f t="shared" si="51"/>
        <v>620.08963665036686</v>
      </c>
      <c r="BH36" s="20">
        <f t="shared" ref="BH36" si="52">BH52</f>
        <v>670.88994279538713</v>
      </c>
    </row>
    <row r="37" spans="1:60" ht="14.45" x14ac:dyDescent="0.35">
      <c r="A37" s="25" t="s">
        <v>66</v>
      </c>
      <c r="B37" s="20">
        <f>-B36*WACC!C43</f>
        <v>-877.20204511461941</v>
      </c>
      <c r="C37" s="20">
        <f>-C36*WACC!D43</f>
        <v>-121.04467978354127</v>
      </c>
      <c r="D37" s="20">
        <f>-D36*WACC!E43</f>
        <v>-2645.6275949847663</v>
      </c>
      <c r="E37" s="20">
        <f>-E36*WACC!F43</f>
        <v>1026.1274596390906</v>
      </c>
      <c r="F37" s="20">
        <f>-F36*WACC!G43</f>
        <v>-3657.6534844131465</v>
      </c>
      <c r="G37" s="20">
        <f>-G36*WACC!H43</f>
        <v>-1881.2395444423066</v>
      </c>
      <c r="H37" s="20">
        <f>-H36*WACC!I43</f>
        <v>-468.63017144813574</v>
      </c>
      <c r="I37" s="20">
        <f>-I36*WACC!J43</f>
        <v>-2312.9477084769019</v>
      </c>
      <c r="J37" s="20">
        <f>-J36*WACC!K43</f>
        <v>-717.24849726326863</v>
      </c>
      <c r="K37" s="19"/>
      <c r="L37" s="20">
        <f>-L36*WACC!C43</f>
        <v>-82.65361814482614</v>
      </c>
      <c r="M37" s="20">
        <f>-M36*WACC!D43</f>
        <v>-11.302984963084995</v>
      </c>
      <c r="N37" s="20">
        <f>-N36*WACC!E43</f>
        <v>-241.21111093145882</v>
      </c>
      <c r="O37" s="20">
        <f>-O36*WACC!F43</f>
        <v>96.185285048216997</v>
      </c>
      <c r="P37" s="20">
        <f>-P36*WACC!G43</f>
        <v>-346.01222263668461</v>
      </c>
      <c r="Q37" s="20">
        <f>-Q36*WACC!H43</f>
        <v>-144.72083062654636</v>
      </c>
      <c r="R37" s="20">
        <f>-R36*WACC!I43</f>
        <v>-36.227666452695757</v>
      </c>
      <c r="S37" s="20">
        <f>-S36*WACC!J43</f>
        <v>-193.40893626892702</v>
      </c>
      <c r="T37" s="20">
        <f>-T36*WACC!K43</f>
        <v>33.368825800540677</v>
      </c>
      <c r="V37" s="20">
        <f>-V36*WACC!C43</f>
        <v>-559.5541718168862</v>
      </c>
      <c r="W37" s="20">
        <f>-W36*WACC!D43</f>
        <v>-77.212605609314963</v>
      </c>
      <c r="X37" s="20">
        <f>-X36*WACC!E43</f>
        <v>-1687.6065965557109</v>
      </c>
      <c r="Y37" s="20">
        <f>-Y36*WACC!F43</f>
        <v>654.55148452360243</v>
      </c>
      <c r="Z37" s="20">
        <f>-Z36*WACC!G43</f>
        <v>-2333.1628986301648</v>
      </c>
      <c r="AA37" s="20">
        <f>-AA36*WACC!H43</f>
        <v>-1200.0147983490403</v>
      </c>
      <c r="AB37" s="20">
        <f>-AB36*WACC!I43</f>
        <v>-298.93223452163937</v>
      </c>
      <c r="AC37" s="20">
        <f>-AC36*WACC!J43</f>
        <v>-1475.3950320572262</v>
      </c>
      <c r="AD37" s="20">
        <f>-AD36*WACC!K43</f>
        <v>-2769.7525642930095</v>
      </c>
      <c r="AF37" s="20">
        <f>-AF36*WACC!C43</f>
        <v>0</v>
      </c>
      <c r="AG37" s="20">
        <f>-AG36*WACC!D43</f>
        <v>0</v>
      </c>
      <c r="AH37" s="20">
        <f>-AH36*WACC!E43</f>
        <v>0</v>
      </c>
      <c r="AI37" s="20">
        <f>-AI36*WACC!F43</f>
        <v>0</v>
      </c>
      <c r="AJ37" s="20">
        <f>-AJ36*WACC!G43</f>
        <v>0</v>
      </c>
      <c r="AK37" s="20">
        <f>-AK36*WACC!H43</f>
        <v>0</v>
      </c>
      <c r="AL37" s="20">
        <f>-AL36*WACC!I43</f>
        <v>0</v>
      </c>
      <c r="AM37" s="20">
        <f>-AM36*WACC!J43</f>
        <v>0</v>
      </c>
      <c r="AN37" s="20">
        <f>-AN36*WACC!K43</f>
        <v>0</v>
      </c>
      <c r="AO37" s="19"/>
      <c r="AP37" s="20">
        <f>-AP36*WACC!C43</f>
        <v>-434.23629159024546</v>
      </c>
      <c r="AQ37" s="20">
        <f>-AQ36*WACC!D43</f>
        <v>-59.723196030271041</v>
      </c>
      <c r="AR37" s="20">
        <f>-AR36*WACC!E43</f>
        <v>-1294.1260974199329</v>
      </c>
      <c r="AS37" s="20">
        <f>-AS36*WACC!F43</f>
        <v>506.99492042454625</v>
      </c>
      <c r="AT37" s="20">
        <f>-AT36*WACC!G43</f>
        <v>-1813.267919416543</v>
      </c>
      <c r="AU37" s="20">
        <f>-AU36*WACC!H43</f>
        <v>-868.6761739184891</v>
      </c>
      <c r="AV37" s="20">
        <f>-AV36*WACC!I43</f>
        <v>-216.73324632111462</v>
      </c>
      <c r="AW37" s="20">
        <f>-AW36*WACC!J43</f>
        <v>-1097.7902658897078</v>
      </c>
      <c r="AX37" s="20">
        <f>-AX36*WACC!K43</f>
        <v>-2022.5813928169091</v>
      </c>
      <c r="AY37" s="19"/>
      <c r="AZ37" s="20">
        <f>-AZ36*WACC!C43</f>
        <v>-123.24504957955469</v>
      </c>
      <c r="BA37" s="20">
        <f>-BA36*WACC!D43</f>
        <v>-15.160345613821171</v>
      </c>
      <c r="BB37" s="20">
        <f>-BB36*WACC!E43</f>
        <v>-285.88280434499194</v>
      </c>
      <c r="BC37" s="20">
        <f>-BC36*WACC!F43</f>
        <v>106.97679116528641</v>
      </c>
      <c r="BD37" s="20">
        <f>-BD36*WACC!G43</f>
        <v>-354.49908448012178</v>
      </c>
      <c r="BE37" s="20">
        <f>-BE36*WACC!H43</f>
        <v>-259.04078404126761</v>
      </c>
      <c r="BF37" s="20">
        <f>-BF36*WACC!I43</f>
        <v>-57.102797535077592</v>
      </c>
      <c r="BG37" s="20">
        <f>-BG36*WACC!J43</f>
        <v>-310.04481832518343</v>
      </c>
      <c r="BH37" s="20">
        <f>-BH36*WACC!K43</f>
        <v>-335.44497139769356</v>
      </c>
    </row>
    <row r="38" spans="1:60" ht="14.45" x14ac:dyDescent="0.35">
      <c r="A38" s="24" t="s">
        <v>67</v>
      </c>
      <c r="B38" s="20">
        <f>B36+B37</f>
        <v>877.20204511461941</v>
      </c>
      <c r="C38" s="20">
        <f t="shared" ref="C38:I38" si="53">C36+C37</f>
        <v>121.04467978354127</v>
      </c>
      <c r="D38" s="20">
        <f t="shared" si="53"/>
        <v>2645.6275949847663</v>
      </c>
      <c r="E38" s="20">
        <f t="shared" si="53"/>
        <v>-1026.1274596390906</v>
      </c>
      <c r="F38" s="20">
        <f t="shared" si="53"/>
        <v>3657.6534844131465</v>
      </c>
      <c r="G38" s="20">
        <f t="shared" si="53"/>
        <v>1881.2395444423066</v>
      </c>
      <c r="H38" s="20">
        <f t="shared" si="53"/>
        <v>468.63017144813574</v>
      </c>
      <c r="I38" s="20">
        <f t="shared" si="53"/>
        <v>2312.9477084769019</v>
      </c>
      <c r="J38" s="20">
        <f t="shared" ref="J38" si="54">J36+J37</f>
        <v>717.24849726326863</v>
      </c>
      <c r="K38" s="19"/>
      <c r="L38" s="20">
        <f>L36+L37</f>
        <v>82.65361814482614</v>
      </c>
      <c r="M38" s="20">
        <f t="shared" ref="M38:S38" si="55">M36+M37</f>
        <v>11.302984963084995</v>
      </c>
      <c r="N38" s="20">
        <f t="shared" si="55"/>
        <v>241.21111093145882</v>
      </c>
      <c r="O38" s="20">
        <f t="shared" si="55"/>
        <v>-96.185285048216997</v>
      </c>
      <c r="P38" s="20">
        <f t="shared" si="55"/>
        <v>346.01222263668461</v>
      </c>
      <c r="Q38" s="20">
        <f t="shared" si="55"/>
        <v>144.72083062654636</v>
      </c>
      <c r="R38" s="20">
        <f t="shared" si="55"/>
        <v>36.227666452695757</v>
      </c>
      <c r="S38" s="20">
        <f t="shared" si="55"/>
        <v>193.40893626892702</v>
      </c>
      <c r="T38" s="20">
        <f t="shared" ref="T38" si="56">T36+T37</f>
        <v>-33.368825800540677</v>
      </c>
      <c r="V38" s="20">
        <f>V36+V37</f>
        <v>559.5541718168862</v>
      </c>
      <c r="W38" s="20">
        <f t="shared" ref="W38:AC38" si="57">W36+W37</f>
        <v>77.212605609314963</v>
      </c>
      <c r="X38" s="20">
        <f t="shared" si="57"/>
        <v>1687.6065965557109</v>
      </c>
      <c r="Y38" s="20">
        <f t="shared" si="57"/>
        <v>-654.55148452360243</v>
      </c>
      <c r="Z38" s="20">
        <f t="shared" si="57"/>
        <v>2333.1628986301648</v>
      </c>
      <c r="AA38" s="20">
        <f t="shared" si="57"/>
        <v>1200.0147983490403</v>
      </c>
      <c r="AB38" s="20">
        <f t="shared" si="57"/>
        <v>298.93223452163937</v>
      </c>
      <c r="AC38" s="20">
        <f t="shared" si="57"/>
        <v>1475.3950320572262</v>
      </c>
      <c r="AD38" s="20">
        <f t="shared" ref="AD38" si="58">AD36+AD37</f>
        <v>2769.7525642930095</v>
      </c>
      <c r="AF38" s="20">
        <f t="shared" ref="AF38:AM38" si="59">AF36+AF37</f>
        <v>0</v>
      </c>
      <c r="AG38" s="20">
        <f t="shared" si="59"/>
        <v>0</v>
      </c>
      <c r="AH38" s="20">
        <f t="shared" si="59"/>
        <v>0</v>
      </c>
      <c r="AI38" s="20">
        <f t="shared" si="59"/>
        <v>0</v>
      </c>
      <c r="AJ38" s="20">
        <f t="shared" si="59"/>
        <v>0</v>
      </c>
      <c r="AK38" s="20">
        <f t="shared" si="59"/>
        <v>0</v>
      </c>
      <c r="AL38" s="20">
        <f t="shared" si="59"/>
        <v>0</v>
      </c>
      <c r="AM38" s="20">
        <f t="shared" si="59"/>
        <v>0</v>
      </c>
      <c r="AN38" s="20">
        <f t="shared" ref="AN38" si="60">AN36+AN37</f>
        <v>0</v>
      </c>
      <c r="AO38" s="19"/>
      <c r="AP38" s="20">
        <f t="shared" ref="AP38:AW38" si="61">AP36+AP37</f>
        <v>434.23629159024546</v>
      </c>
      <c r="AQ38" s="20">
        <f t="shared" si="61"/>
        <v>59.723196030271041</v>
      </c>
      <c r="AR38" s="20">
        <f t="shared" si="61"/>
        <v>1294.1260974199329</v>
      </c>
      <c r="AS38" s="20">
        <f t="shared" si="61"/>
        <v>-506.99492042454625</v>
      </c>
      <c r="AT38" s="20">
        <f t="shared" si="61"/>
        <v>1813.267919416543</v>
      </c>
      <c r="AU38" s="20">
        <f t="shared" si="61"/>
        <v>868.6761739184891</v>
      </c>
      <c r="AV38" s="20">
        <f t="shared" si="61"/>
        <v>216.73324632111462</v>
      </c>
      <c r="AW38" s="20">
        <f t="shared" si="61"/>
        <v>1097.7902658897078</v>
      </c>
      <c r="AX38" s="20">
        <f t="shared" ref="AX38" si="62">AX36+AX37</f>
        <v>2022.5813928169091</v>
      </c>
      <c r="AY38" s="19"/>
      <c r="AZ38" s="20">
        <f t="shared" ref="AZ38:BG38" si="63">AZ36+AZ37</f>
        <v>123.24504957955469</v>
      </c>
      <c r="BA38" s="20">
        <f t="shared" si="63"/>
        <v>15.160345613821171</v>
      </c>
      <c r="BB38" s="20">
        <f t="shared" si="63"/>
        <v>285.88280434499194</v>
      </c>
      <c r="BC38" s="20">
        <f t="shared" si="63"/>
        <v>-106.97679116528641</v>
      </c>
      <c r="BD38" s="20">
        <f t="shared" si="63"/>
        <v>354.49908448012178</v>
      </c>
      <c r="BE38" s="20">
        <f t="shared" si="63"/>
        <v>259.04078404126761</v>
      </c>
      <c r="BF38" s="20">
        <f t="shared" si="63"/>
        <v>57.102797535077592</v>
      </c>
      <c r="BG38" s="20">
        <f t="shared" si="63"/>
        <v>310.04481832518343</v>
      </c>
      <c r="BH38" s="20">
        <f t="shared" ref="BH38" si="64">BH36+BH37</f>
        <v>335.44497139769356</v>
      </c>
    </row>
    <row r="39" spans="1:60" ht="14.45" x14ac:dyDescent="0.35">
      <c r="A39" s="23" t="s">
        <v>100</v>
      </c>
      <c r="B39" s="20">
        <f t="shared" ref="B39:I39" si="65">B33-B34+B35+B38</f>
        <v>79307.677449650117</v>
      </c>
      <c r="C39" s="20">
        <f t="shared" si="65"/>
        <v>87986.795677079441</v>
      </c>
      <c r="D39" s="20">
        <f t="shared" si="65"/>
        <v>117945.84503565406</v>
      </c>
      <c r="E39" s="20">
        <f t="shared" si="65"/>
        <v>113727.60035665162</v>
      </c>
      <c r="F39" s="20">
        <f t="shared" si="65"/>
        <v>151432.74529041673</v>
      </c>
      <c r="G39" s="20">
        <f t="shared" si="65"/>
        <v>157808.8406926512</v>
      </c>
      <c r="H39" s="20">
        <f t="shared" si="65"/>
        <v>158776.54659254156</v>
      </c>
      <c r="I39" s="20">
        <f t="shared" si="65"/>
        <v>174861.98953874261</v>
      </c>
      <c r="J39" s="20">
        <f t="shared" ref="J39" si="66">J33-J34+J35+J38</f>
        <v>185151.79188859163</v>
      </c>
      <c r="K39" s="19"/>
      <c r="L39" s="20">
        <f t="shared" ref="L39:S39" si="67">L33-L34+L35+L38</f>
        <v>7538.2205070456257</v>
      </c>
      <c r="M39" s="20">
        <f t="shared" si="67"/>
        <v>8456.9559807582609</v>
      </c>
      <c r="N39" s="20">
        <f t="shared" si="67"/>
        <v>11222.871110519705</v>
      </c>
      <c r="O39" s="20">
        <f t="shared" si="67"/>
        <v>11284.041176719325</v>
      </c>
      <c r="P39" s="20">
        <f t="shared" si="67"/>
        <v>15135.809384751474</v>
      </c>
      <c r="Q39" s="20">
        <f t="shared" si="67"/>
        <v>12107.221863367822</v>
      </c>
      <c r="R39" s="20">
        <f t="shared" si="67"/>
        <v>12738.735205038844</v>
      </c>
      <c r="S39" s="20">
        <f t="shared" si="67"/>
        <v>15341.745510627647</v>
      </c>
      <c r="T39" s="20">
        <f t="shared" ref="T39" si="68">T33-T34+T35+T38</f>
        <v>18982.099313245133</v>
      </c>
      <c r="V39" s="20">
        <f t="shared" ref="V39:AC39" si="69">V33-V34+V35+V38</f>
        <v>50589.19096370889</v>
      </c>
      <c r="W39" s="20">
        <f t="shared" si="69"/>
        <v>56125.47173151702</v>
      </c>
      <c r="X39" s="20">
        <f t="shared" si="69"/>
        <v>75235.904892976308</v>
      </c>
      <c r="Y39" s="20">
        <f t="shared" si="69"/>
        <v>72545.149187348899</v>
      </c>
      <c r="Z39" s="20">
        <f t="shared" si="69"/>
        <v>96596.701807579884</v>
      </c>
      <c r="AA39" s="20">
        <f t="shared" si="69"/>
        <v>100663.91847914677</v>
      </c>
      <c r="AB39" s="20">
        <f t="shared" si="69"/>
        <v>101281.20371735514</v>
      </c>
      <c r="AC39" s="20">
        <f t="shared" si="69"/>
        <v>111541.86915492053</v>
      </c>
      <c r="AD39" s="20">
        <f t="shared" ref="AD39" si="70">AD33-AD34+AD35+AD38</f>
        <v>113420.67051494149</v>
      </c>
      <c r="AF39" s="20">
        <f t="shared" ref="AF39:AM39" si="71">AF33-AF34+AF35+AF38</f>
        <v>0</v>
      </c>
      <c r="AG39" s="20">
        <f t="shared" si="71"/>
        <v>0</v>
      </c>
      <c r="AH39" s="20">
        <f t="shared" si="71"/>
        <v>0</v>
      </c>
      <c r="AI39" s="20">
        <f t="shared" si="71"/>
        <v>0</v>
      </c>
      <c r="AJ39" s="20">
        <f t="shared" si="71"/>
        <v>0</v>
      </c>
      <c r="AK39" s="20">
        <f t="shared" si="71"/>
        <v>0</v>
      </c>
      <c r="AL39" s="20">
        <f t="shared" si="71"/>
        <v>0</v>
      </c>
      <c r="AM39" s="20">
        <f t="shared" si="71"/>
        <v>0</v>
      </c>
      <c r="AN39" s="20">
        <f t="shared" ref="AN39" si="72">AN33-AN34+AN35+AN38</f>
        <v>0</v>
      </c>
      <c r="AO39" s="19"/>
      <c r="AP39" s="20">
        <f t="shared" ref="AP39:AW39" si="73">AP33-AP34+AP35+AP38</f>
        <v>39385.250372899871</v>
      </c>
      <c r="AQ39" s="20">
        <f t="shared" si="73"/>
        <v>43875.799341984006</v>
      </c>
      <c r="AR39" s="20">
        <f t="shared" si="73"/>
        <v>58596.715069239013</v>
      </c>
      <c r="AS39" s="20">
        <f t="shared" si="73"/>
        <v>57390.721021298166</v>
      </c>
      <c r="AT39" s="20">
        <f t="shared" si="73"/>
        <v>76630.848431387771</v>
      </c>
      <c r="AU39" s="20">
        <f t="shared" si="73"/>
        <v>72806.366921786597</v>
      </c>
      <c r="AV39" s="20">
        <f t="shared" si="73"/>
        <v>74324.690505611114</v>
      </c>
      <c r="AW39" s="20">
        <f t="shared" si="73"/>
        <v>84378.850470174075</v>
      </c>
      <c r="AX39" s="20">
        <f t="shared" ref="AX39" si="74">AX33-AX34+AX35+AX38</f>
        <v>89118.018383915987</v>
      </c>
      <c r="AY39" s="19"/>
      <c r="AZ39" s="20">
        <f t="shared" ref="AZ39:BG39" si="75">AZ33-AZ34+AZ35+AZ38</f>
        <v>27007.783730290706</v>
      </c>
      <c r="BA39" s="20">
        <f t="shared" si="75"/>
        <v>32110.212594838635</v>
      </c>
      <c r="BB39" s="20">
        <f t="shared" si="75"/>
        <v>36258.711924323325</v>
      </c>
      <c r="BC39" s="20">
        <f t="shared" si="75"/>
        <v>37364.521612929006</v>
      </c>
      <c r="BD39" s="20">
        <f t="shared" si="75"/>
        <v>41438.02791060321</v>
      </c>
      <c r="BE39" s="20">
        <f t="shared" si="75"/>
        <v>79133.790132827955</v>
      </c>
      <c r="BF39" s="20">
        <f t="shared" si="75"/>
        <v>50491.618668514719</v>
      </c>
      <c r="BG39" s="20">
        <f t="shared" si="75"/>
        <v>63872.394106932312</v>
      </c>
      <c r="BH39" s="20">
        <f t="shared" ref="BH39" si="76">BH33-BH34+BH35+BH38</f>
        <v>57648.979419115858</v>
      </c>
    </row>
    <row r="40" spans="1:60" ht="14.45" x14ac:dyDescent="0.3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ht="14.45" x14ac:dyDescent="0.35">
      <c r="A41" s="21"/>
      <c r="BH41" s="47"/>
    </row>
    <row r="42" spans="1:60" ht="14.45" x14ac:dyDescent="0.3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  <c r="BH42" s="47"/>
    </row>
    <row r="43" spans="1:60" ht="14.45" x14ac:dyDescent="0.35">
      <c r="A43" s="21" t="s">
        <v>76</v>
      </c>
      <c r="B43" s="17">
        <f>B35</f>
        <v>34861.861611792097</v>
      </c>
      <c r="C43" s="17">
        <f t="shared" ref="C43:I43" si="77">C35</f>
        <v>44479.563517229923</v>
      </c>
      <c r="D43" s="17">
        <f t="shared" si="77"/>
        <v>50447.613747369622</v>
      </c>
      <c r="E43" s="17">
        <f t="shared" si="77"/>
        <v>59762.537430808989</v>
      </c>
      <c r="F43" s="17">
        <f t="shared" si="77"/>
        <v>59883.034326527239</v>
      </c>
      <c r="G43" s="17">
        <f t="shared" si="77"/>
        <v>62756.884926177991</v>
      </c>
      <c r="H43" s="17">
        <f t="shared" si="77"/>
        <v>68984.900756178788</v>
      </c>
      <c r="I43" s="17">
        <f t="shared" si="77"/>
        <v>77688.556147923679</v>
      </c>
      <c r="J43" s="17">
        <f t="shared" ref="J43" si="78">J35</f>
        <v>81048.864509802457</v>
      </c>
      <c r="L43" s="17">
        <f>L35</f>
        <v>3284.8293201394963</v>
      </c>
      <c r="M43" s="17">
        <f t="shared" ref="M43:S43" si="79">M35</f>
        <v>4153.4401883577457</v>
      </c>
      <c r="N43" s="17">
        <f t="shared" si="79"/>
        <v>4599.4851954642672</v>
      </c>
      <c r="O43" s="17">
        <f t="shared" si="79"/>
        <v>5601.9129436501671</v>
      </c>
      <c r="P43" s="17">
        <f t="shared" si="79"/>
        <v>5664.9056270225174</v>
      </c>
      <c r="Q43" s="17">
        <f t="shared" si="79"/>
        <v>4827.7894970273492</v>
      </c>
      <c r="R43" s="17">
        <f t="shared" si="79"/>
        <v>5332.9088204977779</v>
      </c>
      <c r="S43" s="17">
        <f t="shared" si="79"/>
        <v>6496.3254248118092</v>
      </c>
      <c r="T43" s="17">
        <f t="shared" ref="T43" si="80">T35</f>
        <v>7541.5038674148982</v>
      </c>
      <c r="V43" s="17">
        <f>V35</f>
        <v>22237.864367532595</v>
      </c>
      <c r="W43" s="17">
        <f t="shared" ref="W43:AC43" si="81">W35</f>
        <v>28372.853740221221</v>
      </c>
      <c r="X43" s="17">
        <f t="shared" si="81"/>
        <v>32179.784449612158</v>
      </c>
      <c r="Y43" s="17">
        <f t="shared" si="81"/>
        <v>38121.636086019738</v>
      </c>
      <c r="Z43" s="17">
        <f t="shared" si="81"/>
        <v>38198.499268299849</v>
      </c>
      <c r="AA43" s="17">
        <f t="shared" si="81"/>
        <v>40031.685933981775</v>
      </c>
      <c r="AB43" s="17">
        <f t="shared" si="81"/>
        <v>44004.444843091675</v>
      </c>
      <c r="AC43" s="17">
        <f t="shared" si="81"/>
        <v>49556.377504022712</v>
      </c>
      <c r="AD43" s="17">
        <f t="shared" ref="AD43" si="82">AD35</f>
        <v>51699.868359923246</v>
      </c>
      <c r="AF43" s="17">
        <f t="shared" ref="AF43:AM43" si="83">AF35</f>
        <v>0</v>
      </c>
      <c r="AG43" s="17">
        <f t="shared" si="83"/>
        <v>0</v>
      </c>
      <c r="AH43" s="17">
        <f t="shared" si="83"/>
        <v>0</v>
      </c>
      <c r="AI43" s="17">
        <f t="shared" si="83"/>
        <v>0</v>
      </c>
      <c r="AJ43" s="17">
        <f t="shared" si="83"/>
        <v>0</v>
      </c>
      <c r="AK43" s="17">
        <f t="shared" si="83"/>
        <v>0</v>
      </c>
      <c r="AL43" s="17">
        <f t="shared" si="83"/>
        <v>0</v>
      </c>
      <c r="AM43" s="17">
        <f t="shared" si="83"/>
        <v>0</v>
      </c>
      <c r="AN43" s="17">
        <f t="shared" ref="AN43" si="84">AN35</f>
        <v>0</v>
      </c>
      <c r="AP43" s="17">
        <f t="shared" ref="AP43:AW43" si="85">AP35</f>
        <v>17257.467180504358</v>
      </c>
      <c r="AQ43" s="17">
        <f t="shared" si="85"/>
        <v>21946.125150076132</v>
      </c>
      <c r="AR43" s="17">
        <f t="shared" si="85"/>
        <v>24676.781277452443</v>
      </c>
      <c r="AS43" s="17">
        <f t="shared" si="85"/>
        <v>29527.816086082203</v>
      </c>
      <c r="AT43" s="17">
        <f t="shared" si="85"/>
        <v>29686.788408014902</v>
      </c>
      <c r="AU43" s="17">
        <f t="shared" si="85"/>
        <v>28978.452449486689</v>
      </c>
      <c r="AV43" s="17">
        <f t="shared" si="85"/>
        <v>31904.308341532327</v>
      </c>
      <c r="AW43" s="17">
        <f t="shared" si="85"/>
        <v>36873.181524012172</v>
      </c>
      <c r="AX43" s="17">
        <f t="shared" ref="AX43" si="86">AX35</f>
        <v>39937.935548607136</v>
      </c>
      <c r="AZ43" s="17">
        <f t="shared" ref="AZ43:BG43" si="87">AZ35</f>
        <v>4898.018520031449</v>
      </c>
      <c r="BA43" s="17">
        <f t="shared" si="87"/>
        <v>5570.8814041149872</v>
      </c>
      <c r="BB43" s="17">
        <f t="shared" si="87"/>
        <v>5451.2983301015129</v>
      </c>
      <c r="BC43" s="17">
        <f t="shared" si="87"/>
        <v>6230.419453438888</v>
      </c>
      <c r="BD43" s="17">
        <f t="shared" si="87"/>
        <v>5803.8523701354898</v>
      </c>
      <c r="BE43" s="17">
        <f t="shared" si="87"/>
        <v>8641.426193326186</v>
      </c>
      <c r="BF43" s="17">
        <f t="shared" si="87"/>
        <v>8405.841238699446</v>
      </c>
      <c r="BG43" s="17">
        <f t="shared" si="87"/>
        <v>10413.955399229626</v>
      </c>
      <c r="BH43" s="17">
        <f t="shared" ref="BH43" si="88">BH35</f>
        <v>11039.860421443967</v>
      </c>
    </row>
    <row r="44" spans="1:60" ht="14.45" x14ac:dyDescent="0.35">
      <c r="A44" s="21" t="s">
        <v>77</v>
      </c>
      <c r="B44" s="1">
        <f>B19</f>
        <v>-17109.35620461806</v>
      </c>
      <c r="C44" s="1">
        <f t="shared" ref="C44:I44" si="89">C19</f>
        <v>-19109.826850051431</v>
      </c>
      <c r="D44" s="1">
        <f t="shared" si="89"/>
        <v>-20920.412466643385</v>
      </c>
      <c r="E44" s="1">
        <f t="shared" si="89"/>
        <v>-23628.610871085188</v>
      </c>
      <c r="F44" s="1">
        <f t="shared" si="89"/>
        <v>-25711.51112676959</v>
      </c>
      <c r="G44" s="1">
        <f t="shared" si="89"/>
        <v>-31726.944688387739</v>
      </c>
      <c r="H44" s="1">
        <f t="shared" si="89"/>
        <v>-34694.12568114663</v>
      </c>
      <c r="I44" s="1">
        <f t="shared" si="89"/>
        <v>-37322.196009689105</v>
      </c>
      <c r="J44" s="1">
        <f t="shared" ref="J44" si="90">J19</f>
        <v>-55320.759126725985</v>
      </c>
      <c r="L44" s="1">
        <f>L19</f>
        <v>-1677.6364807460072</v>
      </c>
      <c r="M44" s="1">
        <f t="shared" ref="M44:S44" si="91">M19</f>
        <v>-2025.3197919807976</v>
      </c>
      <c r="N44" s="1">
        <f t="shared" si="91"/>
        <v>-2376.7234429712107</v>
      </c>
      <c r="O44" s="1">
        <f t="shared" si="91"/>
        <v>-2838.5046063662003</v>
      </c>
      <c r="P44" s="1">
        <f t="shared" si="91"/>
        <v>-3242.6423991505567</v>
      </c>
      <c r="Q44" s="1">
        <f t="shared" si="91"/>
        <v>-2407.9378085474141</v>
      </c>
      <c r="R44" s="1">
        <f t="shared" si="91"/>
        <v>-3146.4877756210744</v>
      </c>
      <c r="S44" s="1">
        <f t="shared" si="91"/>
        <v>-3840.6531756784289</v>
      </c>
      <c r="T44" s="1">
        <f t="shared" ref="T44" si="92">T19</f>
        <v>-7568.8571549781545</v>
      </c>
      <c r="V44" s="1">
        <f>V19</f>
        <v>-10913.804515975762</v>
      </c>
      <c r="W44" s="1">
        <f t="shared" ref="W44:AC44" si="93">W19</f>
        <v>-12189.87506492574</v>
      </c>
      <c r="X44" s="1">
        <f t="shared" si="93"/>
        <v>-13344.820770807322</v>
      </c>
      <c r="Y44" s="1">
        <f t="shared" si="93"/>
        <v>-15072.340358515567</v>
      </c>
      <c r="Z44" s="1">
        <f t="shared" si="93"/>
        <v>-16400.99153305127</v>
      </c>
      <c r="AA44" s="1">
        <f t="shared" si="93"/>
        <v>-20238.147366689245</v>
      </c>
      <c r="AB44" s="1">
        <f t="shared" si="93"/>
        <v>-22130.86810563492</v>
      </c>
      <c r="AC44" s="1">
        <f t="shared" si="93"/>
        <v>-23807.275182378522</v>
      </c>
      <c r="AD44" s="1">
        <f t="shared" ref="AD44" si="94">AD19</f>
        <v>-15188.511428738408</v>
      </c>
      <c r="AF44" s="1">
        <f t="shared" ref="AF44:AM44" si="95">AF19</f>
        <v>0</v>
      </c>
      <c r="AG44" s="1">
        <f t="shared" si="95"/>
        <v>0</v>
      </c>
      <c r="AH44" s="1">
        <f t="shared" si="95"/>
        <v>0</v>
      </c>
      <c r="AI44" s="1">
        <f t="shared" si="95"/>
        <v>0</v>
      </c>
      <c r="AJ44" s="1">
        <f t="shared" si="95"/>
        <v>0</v>
      </c>
      <c r="AK44" s="1">
        <f t="shared" si="95"/>
        <v>0</v>
      </c>
      <c r="AL44" s="1">
        <f t="shared" si="95"/>
        <v>0</v>
      </c>
      <c r="AM44" s="1">
        <f t="shared" si="95"/>
        <v>0</v>
      </c>
      <c r="AN44" s="1">
        <f t="shared" ref="AN44" si="96">AN19</f>
        <v>0</v>
      </c>
      <c r="AP44" s="1">
        <f t="shared" ref="AP44:AW44" si="97">AP19</f>
        <v>-8595.5725432588788</v>
      </c>
      <c r="AQ44" s="1">
        <f t="shared" si="97"/>
        <v>-9892.044594698511</v>
      </c>
      <c r="AR44" s="1">
        <f t="shared" si="97"/>
        <v>-11136.088093983391</v>
      </c>
      <c r="AS44" s="1">
        <f t="shared" si="97"/>
        <v>-12874.097306118583</v>
      </c>
      <c r="AT44" s="1">
        <f t="shared" si="97"/>
        <v>-14305.020774432272</v>
      </c>
      <c r="AU44" s="1">
        <f t="shared" si="97"/>
        <v>-14587.125600319869</v>
      </c>
      <c r="AV44" s="1">
        <f t="shared" si="97"/>
        <v>-16938.744115503905</v>
      </c>
      <c r="AW44" s="1">
        <f t="shared" si="97"/>
        <v>-19098.582371028984</v>
      </c>
      <c r="AX44" s="1">
        <f t="shared" ref="AX44" si="98">AX19</f>
        <v>-14014.353507943631</v>
      </c>
      <c r="AZ44" s="1">
        <f t="shared" ref="AZ44:BG44" si="99">AZ19</f>
        <v>-18269.049902319093</v>
      </c>
      <c r="BA44" s="1">
        <f t="shared" si="99"/>
        <v>-23483.657060819896</v>
      </c>
      <c r="BB44" s="1">
        <f t="shared" si="99"/>
        <v>-25774.279871907314</v>
      </c>
      <c r="BC44" s="1">
        <f t="shared" si="99"/>
        <v>-27971.438237311369</v>
      </c>
      <c r="BD44" s="1">
        <f t="shared" si="99"/>
        <v>-29253.149654462293</v>
      </c>
      <c r="BE44" s="1">
        <f t="shared" si="99"/>
        <v>-61772.708557203223</v>
      </c>
      <c r="BF44" s="1">
        <f t="shared" si="99"/>
        <v>-35372.119774385399</v>
      </c>
      <c r="BG44" s="1">
        <f t="shared" si="99"/>
        <v>-45435.530990264699</v>
      </c>
      <c r="BH44" s="1">
        <f t="shared" ref="BH44" si="100">BH19</f>
        <v>-38379.403863977423</v>
      </c>
    </row>
    <row r="45" spans="1:60" ht="14.45" x14ac:dyDescent="0.35">
      <c r="A45" s="21" t="s">
        <v>78</v>
      </c>
      <c r="B45" s="1">
        <f t="shared" ref="B45:I45" si="101">B30</f>
        <v>21488.445999140713</v>
      </c>
      <c r="C45" s="1">
        <f t="shared" si="101"/>
        <v>23590.440777907581</v>
      </c>
      <c r="D45" s="1">
        <f t="shared" si="101"/>
        <v>28940.301521737285</v>
      </c>
      <c r="E45" s="1">
        <f t="shared" si="101"/>
        <v>37177.301785686788</v>
      </c>
      <c r="F45" s="1">
        <f t="shared" si="101"/>
        <v>41453.843274358238</v>
      </c>
      <c r="G45" s="1">
        <f t="shared" si="101"/>
        <v>50783.414115132982</v>
      </c>
      <c r="H45" s="1">
        <f t="shared" si="101"/>
        <v>51973.319012227614</v>
      </c>
      <c r="I45" s="1">
        <f t="shared" si="101"/>
        <v>44431.585991279157</v>
      </c>
      <c r="J45" s="1">
        <f t="shared" ref="J45" si="102">J30</f>
        <v>44000.511603639949</v>
      </c>
      <c r="L45" s="1">
        <f t="shared" ref="L45:S45" si="103">L30</f>
        <v>2024.7305851944479</v>
      </c>
      <c r="M45" s="1">
        <f t="shared" si="103"/>
        <v>2202.8427673324604</v>
      </c>
      <c r="N45" s="1">
        <f t="shared" si="103"/>
        <v>2638.5883992073482</v>
      </c>
      <c r="O45" s="1">
        <f t="shared" si="103"/>
        <v>3484.8588603579328</v>
      </c>
      <c r="P45" s="1">
        <f t="shared" si="103"/>
        <v>3921.5132076664759</v>
      </c>
      <c r="Q45" s="1">
        <f t="shared" si="103"/>
        <v>3906.6890202824607</v>
      </c>
      <c r="R45" s="1">
        <f t="shared" si="103"/>
        <v>4017.8208325686142</v>
      </c>
      <c r="S45" s="1">
        <f t="shared" si="103"/>
        <v>3715.3740016775087</v>
      </c>
      <c r="T45" s="1">
        <f t="shared" ref="T45" si="104">T30</f>
        <v>4094.1971295224203</v>
      </c>
      <c r="V45" s="1">
        <f t="shared" ref="V45:AC45" si="105">V30</f>
        <v>13707.160934753509</v>
      </c>
      <c r="W45" s="1">
        <f t="shared" si="105"/>
        <v>15047.992222307814</v>
      </c>
      <c r="X45" s="1">
        <f t="shared" si="105"/>
        <v>18460.589028848699</v>
      </c>
      <c r="Y45" s="1">
        <f t="shared" si="105"/>
        <v>23714.849306305608</v>
      </c>
      <c r="Z45" s="1">
        <f t="shared" si="105"/>
        <v>26442.791682022962</v>
      </c>
      <c r="AA45" s="1">
        <f t="shared" si="105"/>
        <v>32393.986522813069</v>
      </c>
      <c r="AB45" s="1">
        <f t="shared" si="105"/>
        <v>33153.009205150338</v>
      </c>
      <c r="AC45" s="1">
        <f t="shared" si="105"/>
        <v>28342.2495881348</v>
      </c>
      <c r="AD45" s="1">
        <f t="shared" ref="AD45" si="106">AD30</f>
        <v>28067.273630987544</v>
      </c>
      <c r="AF45" s="1">
        <f t="shared" ref="AF45:AM45" si="107">AF30</f>
        <v>0</v>
      </c>
      <c r="AG45" s="1">
        <f t="shared" si="107"/>
        <v>0</v>
      </c>
      <c r="AH45" s="1">
        <f t="shared" si="107"/>
        <v>0</v>
      </c>
      <c r="AI45" s="1">
        <f t="shared" si="107"/>
        <v>0</v>
      </c>
      <c r="AJ45" s="1">
        <f t="shared" si="107"/>
        <v>0</v>
      </c>
      <c r="AK45" s="1">
        <f t="shared" si="107"/>
        <v>0</v>
      </c>
      <c r="AL45" s="1">
        <f t="shared" si="107"/>
        <v>0</v>
      </c>
      <c r="AM45" s="1">
        <f t="shared" si="107"/>
        <v>0</v>
      </c>
      <c r="AN45" s="1">
        <f t="shared" ref="AN45" si="108">AN30</f>
        <v>0</v>
      </c>
      <c r="AP45" s="1">
        <f t="shared" ref="AP45:AW45" si="109">AP30</f>
        <v>10637.302038534133</v>
      </c>
      <c r="AQ45" s="1">
        <f t="shared" si="109"/>
        <v>11639.474957007431</v>
      </c>
      <c r="AR45" s="1">
        <f t="shared" si="109"/>
        <v>14156.338381667689</v>
      </c>
      <c r="AS45" s="1">
        <f t="shared" si="109"/>
        <v>18368.773765262042</v>
      </c>
      <c r="AT45" s="1">
        <f t="shared" si="109"/>
        <v>20550.586452826661</v>
      </c>
      <c r="AU45" s="1">
        <f t="shared" si="109"/>
        <v>23449.614379188351</v>
      </c>
      <c r="AV45" s="1">
        <f t="shared" si="109"/>
        <v>24036.749739767016</v>
      </c>
      <c r="AW45" s="1">
        <f t="shared" si="109"/>
        <v>21088.484802532646</v>
      </c>
      <c r="AX45" s="1">
        <f t="shared" ref="AX45" si="110">AX30</f>
        <v>21681.853375248425</v>
      </c>
      <c r="AZ45" s="1">
        <f t="shared" ref="AZ45:BG45" si="111">AZ30</f>
        <v>3019.0816440762187</v>
      </c>
      <c r="BA45" s="1">
        <f t="shared" si="111"/>
        <v>2954.6051591449091</v>
      </c>
      <c r="BB45" s="1">
        <f t="shared" si="111"/>
        <v>3127.2483600139876</v>
      </c>
      <c r="BC45" s="1">
        <f t="shared" si="111"/>
        <v>3875.8425299475398</v>
      </c>
      <c r="BD45" s="1">
        <f t="shared" si="111"/>
        <v>4017.6986561372478</v>
      </c>
      <c r="BE45" s="1">
        <f t="shared" si="111"/>
        <v>6992.7168220229114</v>
      </c>
      <c r="BF45" s="1">
        <f t="shared" si="111"/>
        <v>6332.9723385292355</v>
      </c>
      <c r="BG45" s="1">
        <f t="shared" si="111"/>
        <v>5955.9422619361358</v>
      </c>
      <c r="BH45" s="1">
        <f t="shared" ref="BH45" si="112">BH30</f>
        <v>5993.4153243758346</v>
      </c>
    </row>
    <row r="46" spans="1:60" ht="14.45" x14ac:dyDescent="0.35">
      <c r="A46" s="21" t="s">
        <v>86</v>
      </c>
      <c r="B46" s="1">
        <f t="shared" ref="B46:I46" si="113">B43-B44+B45</f>
        <v>73459.66381555087</v>
      </c>
      <c r="C46" s="1">
        <f t="shared" si="113"/>
        <v>87179.831145188931</v>
      </c>
      <c r="D46" s="1">
        <f t="shared" si="113"/>
        <v>100308.3277357503</v>
      </c>
      <c r="E46" s="1">
        <f t="shared" si="113"/>
        <v>120568.45008758098</v>
      </c>
      <c r="F46" s="1">
        <f t="shared" si="113"/>
        <v>127048.38872765507</v>
      </c>
      <c r="G46" s="1">
        <f t="shared" si="113"/>
        <v>145267.2437296987</v>
      </c>
      <c r="H46" s="1">
        <f t="shared" si="113"/>
        <v>155652.34544955305</v>
      </c>
      <c r="I46" s="1">
        <f t="shared" si="113"/>
        <v>159442.33814889195</v>
      </c>
      <c r="J46" s="1">
        <f t="shared" ref="J46" si="114">J43-J44+J45</f>
        <v>180370.1352401684</v>
      </c>
      <c r="L46" s="1">
        <f t="shared" ref="L46:S46" si="115">L43-L44+L45</f>
        <v>6987.1963860799515</v>
      </c>
      <c r="M46" s="1">
        <f t="shared" si="115"/>
        <v>8381.6027476710042</v>
      </c>
      <c r="N46" s="1">
        <f t="shared" si="115"/>
        <v>9614.7970376428257</v>
      </c>
      <c r="O46" s="1">
        <f t="shared" si="115"/>
        <v>11925.276410374299</v>
      </c>
      <c r="P46" s="1">
        <f t="shared" si="115"/>
        <v>12829.061233839549</v>
      </c>
      <c r="Q46" s="1">
        <f t="shared" si="115"/>
        <v>11142.416325857223</v>
      </c>
      <c r="R46" s="1">
        <f t="shared" si="115"/>
        <v>12497.217428687465</v>
      </c>
      <c r="S46" s="1">
        <f t="shared" si="115"/>
        <v>14052.352602167746</v>
      </c>
      <c r="T46" s="1">
        <f t="shared" ref="T46" si="116">T43-T44+T45</f>
        <v>19204.558151915473</v>
      </c>
      <c r="V46" s="1">
        <f t="shared" ref="V46:AC46" si="117">V43-V44+V45</f>
        <v>46858.82981826186</v>
      </c>
      <c r="W46" s="1">
        <f t="shared" si="117"/>
        <v>55610.721027454769</v>
      </c>
      <c r="X46" s="1">
        <f t="shared" si="117"/>
        <v>63985.194249268177</v>
      </c>
      <c r="Y46" s="1">
        <f t="shared" si="117"/>
        <v>76908.825750840915</v>
      </c>
      <c r="Z46" s="1">
        <f t="shared" si="117"/>
        <v>81042.282483374074</v>
      </c>
      <c r="AA46" s="1">
        <f t="shared" si="117"/>
        <v>92663.819823484082</v>
      </c>
      <c r="AB46" s="1">
        <f t="shared" si="117"/>
        <v>99288.322153876943</v>
      </c>
      <c r="AC46" s="1">
        <f t="shared" si="117"/>
        <v>101705.90227453604</v>
      </c>
      <c r="AD46" s="1">
        <f t="shared" ref="AD46" si="118">AD43-AD44+AD45</f>
        <v>94955.653419649199</v>
      </c>
      <c r="AF46" s="1">
        <f t="shared" ref="AF46:AM46" si="119">AF43-AF44+AF45</f>
        <v>0</v>
      </c>
      <c r="AG46" s="1">
        <f t="shared" si="119"/>
        <v>0</v>
      </c>
      <c r="AH46" s="1">
        <f t="shared" si="119"/>
        <v>0</v>
      </c>
      <c r="AI46" s="1">
        <f t="shared" si="119"/>
        <v>0</v>
      </c>
      <c r="AJ46" s="1">
        <f t="shared" si="119"/>
        <v>0</v>
      </c>
      <c r="AK46" s="1">
        <f t="shared" si="119"/>
        <v>0</v>
      </c>
      <c r="AL46" s="1">
        <f t="shared" si="119"/>
        <v>0</v>
      </c>
      <c r="AM46" s="1">
        <f t="shared" si="119"/>
        <v>0</v>
      </c>
      <c r="AN46" s="1">
        <f t="shared" ref="AN46" si="120">AN43-AN44+AN45</f>
        <v>0</v>
      </c>
      <c r="AP46" s="1">
        <f t="shared" ref="AP46:AW46" si="121">AP43-AP44+AP45</f>
        <v>36490.341762297365</v>
      </c>
      <c r="AQ46" s="1">
        <f t="shared" si="121"/>
        <v>43477.644701782076</v>
      </c>
      <c r="AR46" s="1">
        <f t="shared" si="121"/>
        <v>49969.207753103525</v>
      </c>
      <c r="AS46" s="1">
        <f t="shared" si="121"/>
        <v>60770.687157462831</v>
      </c>
      <c r="AT46" s="1">
        <f t="shared" si="121"/>
        <v>64542.395635273839</v>
      </c>
      <c r="AU46" s="1">
        <f t="shared" si="121"/>
        <v>67015.192428994909</v>
      </c>
      <c r="AV46" s="1">
        <f t="shared" si="121"/>
        <v>72879.802196803241</v>
      </c>
      <c r="AW46" s="1">
        <f t="shared" si="121"/>
        <v>77060.248697573799</v>
      </c>
      <c r="AX46" s="1">
        <f t="shared" ref="AX46" si="122">AX43-AX44+AX45</f>
        <v>75634.142431799191</v>
      </c>
      <c r="AZ46" s="1">
        <f t="shared" ref="AZ46:BG46" si="123">AZ43-AZ44+AZ45</f>
        <v>26186.150066426759</v>
      </c>
      <c r="BA46" s="1">
        <f t="shared" si="123"/>
        <v>32009.143624079796</v>
      </c>
      <c r="BB46" s="1">
        <f t="shared" si="123"/>
        <v>34352.826562022812</v>
      </c>
      <c r="BC46" s="1">
        <f t="shared" si="123"/>
        <v>38077.7002206978</v>
      </c>
      <c r="BD46" s="1">
        <f t="shared" si="123"/>
        <v>39074.700680735026</v>
      </c>
      <c r="BE46" s="1">
        <f t="shared" si="123"/>
        <v>77406.851572552318</v>
      </c>
      <c r="BF46" s="1">
        <f t="shared" si="123"/>
        <v>50110.933351614083</v>
      </c>
      <c r="BG46" s="1">
        <f t="shared" si="123"/>
        <v>61805.428651430462</v>
      </c>
      <c r="BH46" s="1">
        <f t="shared" ref="BH46" si="124">BH43-BH44+BH45</f>
        <v>55412.679609797226</v>
      </c>
    </row>
    <row r="47" spans="1:60" ht="14.45" x14ac:dyDescent="0.3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ht="14.45" x14ac:dyDescent="0.3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ht="14.45" x14ac:dyDescent="0.35">
      <c r="A49" s="21" t="s">
        <v>92</v>
      </c>
      <c r="B49" s="1">
        <f t="shared" ref="B49:I49" si="125">B39-B46</f>
        <v>5848.0136340992467</v>
      </c>
      <c r="C49" s="1">
        <f t="shared" si="125"/>
        <v>806.96453189050953</v>
      </c>
      <c r="D49" s="1">
        <f t="shared" si="125"/>
        <v>17637.51729990376</v>
      </c>
      <c r="E49" s="1">
        <f t="shared" si="125"/>
        <v>-6840.8497309293598</v>
      </c>
      <c r="F49" s="1">
        <f t="shared" si="125"/>
        <v>24384.356562761663</v>
      </c>
      <c r="G49" s="1">
        <f t="shared" si="125"/>
        <v>12541.596962952492</v>
      </c>
      <c r="H49" s="1">
        <f t="shared" si="125"/>
        <v>3124.2011429885169</v>
      </c>
      <c r="I49" s="1">
        <f t="shared" si="125"/>
        <v>15419.651389850653</v>
      </c>
      <c r="J49" s="1">
        <f t="shared" ref="J49" si="126">J39-J46</f>
        <v>4781.6566484232317</v>
      </c>
      <c r="L49" s="1">
        <f t="shared" ref="L49:S49" si="127">L39-L46</f>
        <v>551.02412096567423</v>
      </c>
      <c r="M49" s="1">
        <f t="shared" si="127"/>
        <v>75.35323308725674</v>
      </c>
      <c r="N49" s="1">
        <f t="shared" si="127"/>
        <v>1608.0740728768797</v>
      </c>
      <c r="O49" s="1">
        <f t="shared" si="127"/>
        <v>-641.23523365497385</v>
      </c>
      <c r="P49" s="1">
        <f t="shared" si="127"/>
        <v>2306.7481509119243</v>
      </c>
      <c r="Q49" s="1">
        <f t="shared" si="127"/>
        <v>964.80553751059961</v>
      </c>
      <c r="R49" s="1">
        <f t="shared" si="127"/>
        <v>241.51777635137842</v>
      </c>
      <c r="S49" s="1">
        <f t="shared" si="127"/>
        <v>1289.3929084599004</v>
      </c>
      <c r="T49" s="1">
        <f t="shared" ref="T49" si="128">T39-T46</f>
        <v>-222.4588386703399</v>
      </c>
      <c r="V49" s="1">
        <f t="shared" ref="V49:AC49" si="129">V39-V46</f>
        <v>3730.3611454470301</v>
      </c>
      <c r="W49" s="1">
        <f t="shared" si="129"/>
        <v>514.75070406225132</v>
      </c>
      <c r="X49" s="1">
        <f t="shared" si="129"/>
        <v>11250.710643708131</v>
      </c>
      <c r="Y49" s="1">
        <f t="shared" si="129"/>
        <v>-4363.6765634920157</v>
      </c>
      <c r="Z49" s="1">
        <f t="shared" si="129"/>
        <v>15554.41932420581</v>
      </c>
      <c r="AA49" s="1">
        <f t="shared" si="129"/>
        <v>8000.0986556626885</v>
      </c>
      <c r="AB49" s="1">
        <f t="shared" si="129"/>
        <v>1992.8815634781931</v>
      </c>
      <c r="AC49" s="1">
        <f t="shared" si="129"/>
        <v>9835.9668803844834</v>
      </c>
      <c r="AD49" s="1">
        <f t="shared" ref="AD49" si="130">AD39-AD46</f>
        <v>18465.017095292293</v>
      </c>
      <c r="AF49" s="1">
        <f t="shared" ref="AF49:AM49" si="131">AF39-AF46</f>
        <v>0</v>
      </c>
      <c r="AG49" s="1">
        <f t="shared" si="131"/>
        <v>0</v>
      </c>
      <c r="AH49" s="1">
        <f t="shared" si="131"/>
        <v>0</v>
      </c>
      <c r="AI49" s="1">
        <f t="shared" si="131"/>
        <v>0</v>
      </c>
      <c r="AJ49" s="1">
        <f t="shared" si="131"/>
        <v>0</v>
      </c>
      <c r="AK49" s="1">
        <f t="shared" si="131"/>
        <v>0</v>
      </c>
      <c r="AL49" s="1">
        <f t="shared" si="131"/>
        <v>0</v>
      </c>
      <c r="AM49" s="1">
        <f t="shared" si="131"/>
        <v>0</v>
      </c>
      <c r="AN49" s="1">
        <f t="shared" ref="AN49" si="132">AN39-AN46</f>
        <v>0</v>
      </c>
      <c r="AP49" s="1">
        <f t="shared" ref="AP49:AW49" si="133">AP39-AP46</f>
        <v>2894.9086106025061</v>
      </c>
      <c r="AQ49" s="1">
        <f t="shared" si="133"/>
        <v>398.15464020193031</v>
      </c>
      <c r="AR49" s="1">
        <f t="shared" si="133"/>
        <v>8627.5073161354885</v>
      </c>
      <c r="AS49" s="1">
        <f t="shared" si="133"/>
        <v>-3379.9661361646649</v>
      </c>
      <c r="AT49" s="1">
        <f t="shared" si="133"/>
        <v>12088.452796113932</v>
      </c>
      <c r="AU49" s="1">
        <f t="shared" si="133"/>
        <v>5791.174492791688</v>
      </c>
      <c r="AV49" s="1">
        <f t="shared" si="133"/>
        <v>1444.8883088078728</v>
      </c>
      <c r="AW49" s="1">
        <f t="shared" si="133"/>
        <v>7318.6017726002756</v>
      </c>
      <c r="AX49" s="1">
        <f t="shared" ref="AX49" si="134">AX39-AX46</f>
        <v>13483.875952116796</v>
      </c>
      <c r="AZ49" s="1">
        <f t="shared" ref="AZ49:BG49" si="135">AZ39-AZ46</f>
        <v>821.63366386394773</v>
      </c>
      <c r="BA49" s="1">
        <f t="shared" si="135"/>
        <v>101.06897075883899</v>
      </c>
      <c r="BB49" s="1">
        <f t="shared" si="135"/>
        <v>1905.8853623005125</v>
      </c>
      <c r="BC49" s="1">
        <f t="shared" si="135"/>
        <v>-713.17860776879388</v>
      </c>
      <c r="BD49" s="1">
        <f t="shared" si="135"/>
        <v>2363.3272298681841</v>
      </c>
      <c r="BE49" s="1">
        <f t="shared" si="135"/>
        <v>1726.9385602756374</v>
      </c>
      <c r="BF49" s="1">
        <f t="shared" si="135"/>
        <v>380.68531690063537</v>
      </c>
      <c r="BG49" s="1">
        <f t="shared" si="135"/>
        <v>2066.9654555018496</v>
      </c>
      <c r="BH49" s="1">
        <f t="shared" ref="BH49" si="136">BH39-BH46</f>
        <v>2236.2998093186325</v>
      </c>
    </row>
    <row r="50" spans="1:60" ht="14.45" x14ac:dyDescent="0.35">
      <c r="A50" s="21" t="s">
        <v>93</v>
      </c>
      <c r="B50" s="1">
        <f>B49*WACC!C42</f>
        <v>1754.4040902292445</v>
      </c>
      <c r="C50" s="1">
        <f>C49*WACC!D42</f>
        <v>242.08935956707978</v>
      </c>
      <c r="D50" s="1">
        <f>D49*WACC!E42</f>
        <v>5291.2551899695309</v>
      </c>
      <c r="E50" s="1">
        <f>E49*WACC!F42</f>
        <v>-2052.2549192781885</v>
      </c>
      <c r="F50" s="1">
        <f>F49*WACC!G42</f>
        <v>7315.3069688262904</v>
      </c>
      <c r="G50" s="1">
        <f>G49*WACC!H42</f>
        <v>3762.4790888846119</v>
      </c>
      <c r="H50" s="1">
        <f>H49*WACC!I42</f>
        <v>937.26034289627216</v>
      </c>
      <c r="I50" s="1">
        <f>I49*WACC!J42</f>
        <v>4625.8954169537992</v>
      </c>
      <c r="J50" s="1">
        <f>J49*WACC!K42</f>
        <v>1434.4969945265366</v>
      </c>
      <c r="L50" s="1">
        <f>L49*WACC!C42</f>
        <v>165.30723628965237</v>
      </c>
      <c r="M50" s="1">
        <f>M49*WACC!D42</f>
        <v>22.6059699261702</v>
      </c>
      <c r="N50" s="1">
        <f>N49*WACC!E42</f>
        <v>482.42222186291826</v>
      </c>
      <c r="O50" s="1">
        <f>O49*WACC!F42</f>
        <v>-192.37057009643408</v>
      </c>
      <c r="P50" s="1">
        <f>P49*WACC!G42</f>
        <v>692.02444527336843</v>
      </c>
      <c r="Q50" s="1">
        <f>Q49*WACC!H42</f>
        <v>289.44166125309249</v>
      </c>
      <c r="R50" s="1">
        <f>R49*WACC!I42</f>
        <v>72.455332905391657</v>
      </c>
      <c r="S50" s="1">
        <f>S49*WACC!J42</f>
        <v>386.81787253785336</v>
      </c>
      <c r="T50" s="1">
        <f>T49*WACC!K42</f>
        <v>-66.737651601081822</v>
      </c>
      <c r="V50" s="1">
        <f>V49*WACC!C42</f>
        <v>1119.1083436337713</v>
      </c>
      <c r="W50" s="1">
        <f>W49*WACC!D42</f>
        <v>154.42521121862879</v>
      </c>
      <c r="X50" s="1">
        <f>X49*WACC!E42</f>
        <v>3375.2131931114204</v>
      </c>
      <c r="Y50" s="1">
        <f>Y49*WACC!F42</f>
        <v>-1309.1029690472096</v>
      </c>
      <c r="Z50" s="1">
        <f>Z49*WACC!G42</f>
        <v>4666.3257972603342</v>
      </c>
      <c r="AA50" s="1">
        <f>AA49*WACC!H42</f>
        <v>2400.0295966980821</v>
      </c>
      <c r="AB50" s="1">
        <f>AB49*WACC!I42</f>
        <v>597.8644690432775</v>
      </c>
      <c r="AC50" s="1">
        <f>AC49*WACC!J42</f>
        <v>2950.7900641144543</v>
      </c>
      <c r="AD50" s="1">
        <f>AD49*WACC!K42</f>
        <v>5539.5051285860154</v>
      </c>
      <c r="AF50" s="1">
        <f>AF49*WACC!C42</f>
        <v>0</v>
      </c>
      <c r="AG50" s="1">
        <f>AG49*WACC!D42</f>
        <v>0</v>
      </c>
      <c r="AH50" s="1">
        <f>AH49*WACC!E42</f>
        <v>0</v>
      </c>
      <c r="AI50" s="1">
        <f>AI49*WACC!F42</f>
        <v>0</v>
      </c>
      <c r="AJ50" s="1">
        <f>AJ49*WACC!G42</f>
        <v>0</v>
      </c>
      <c r="AK50" s="1">
        <f>AK49*WACC!H42</f>
        <v>0</v>
      </c>
      <c r="AL50" s="1">
        <f>AL49*WACC!I42</f>
        <v>0</v>
      </c>
      <c r="AM50" s="1">
        <f>AM49*WACC!J42</f>
        <v>0</v>
      </c>
      <c r="AN50" s="1">
        <f>AN49*WACC!K42</f>
        <v>0</v>
      </c>
      <c r="AP50" s="1">
        <f>AP49*WACC!C42</f>
        <v>868.47258318048966</v>
      </c>
      <c r="AQ50" s="1">
        <f>AQ49*WACC!D42</f>
        <v>119.44639206054303</v>
      </c>
      <c r="AR50" s="1">
        <f>AR49*WACC!E42</f>
        <v>2588.2521948398653</v>
      </c>
      <c r="AS50" s="1">
        <f>AS49*WACC!F42</f>
        <v>-1013.9898408490934</v>
      </c>
      <c r="AT50" s="1">
        <f>AT49*WACC!G42</f>
        <v>3626.5358388330851</v>
      </c>
      <c r="AU50" s="1">
        <f>AU49*WACC!H42</f>
        <v>1737.3523478369821</v>
      </c>
      <c r="AV50" s="1">
        <f>AV49*WACC!I42</f>
        <v>433.466492642231</v>
      </c>
      <c r="AW50" s="1">
        <f>AW49*WACC!J42</f>
        <v>2195.5805317794202</v>
      </c>
      <c r="AX50" s="1">
        <f>AX49*WACC!K42</f>
        <v>4045.1627856338177</v>
      </c>
      <c r="AZ50" s="1">
        <f>AZ49*WACC!C42</f>
        <v>246.49009915910992</v>
      </c>
      <c r="BA50" s="1">
        <f>BA49*WACC!D42</f>
        <v>30.320691227642545</v>
      </c>
      <c r="BB50" s="1">
        <f>BB49*WACC!E42</f>
        <v>571.76560868998115</v>
      </c>
      <c r="BC50" s="1">
        <f>BC49*WACC!F42</f>
        <v>-213.9535823305736</v>
      </c>
      <c r="BD50" s="1">
        <f>BD49*WACC!G42</f>
        <v>708.99816896024117</v>
      </c>
      <c r="BE50" s="1">
        <f>BE49*WACC!H42</f>
        <v>518.08156808253489</v>
      </c>
      <c r="BF50" s="1">
        <f>BF49*WACC!I42</f>
        <v>114.20559507015614</v>
      </c>
      <c r="BG50" s="1">
        <f>BG49*WACC!J42</f>
        <v>620.08963665036777</v>
      </c>
      <c r="BH50" s="1">
        <f>BH49*WACC!K42</f>
        <v>670.88994279538724</v>
      </c>
    </row>
    <row r="51" spans="1:60" ht="14.45" x14ac:dyDescent="0.35">
      <c r="A51" s="21" t="s">
        <v>94</v>
      </c>
      <c r="B51" s="1">
        <f>B50*WACC!C43</f>
        <v>877.20204511462225</v>
      </c>
      <c r="C51" s="1">
        <f>C50*WACC!D43</f>
        <v>121.04467978353989</v>
      </c>
      <c r="D51" s="1">
        <f>D50*WACC!E43</f>
        <v>2645.6275949847654</v>
      </c>
      <c r="E51" s="1">
        <f>E50*WACC!F43</f>
        <v>-1026.1274596390942</v>
      </c>
      <c r="F51" s="1">
        <f>F50*WACC!G43</f>
        <v>3657.6534844131452</v>
      </c>
      <c r="G51" s="1">
        <f>G50*WACC!H43</f>
        <v>1881.2395444423059</v>
      </c>
      <c r="H51" s="1">
        <f>H50*WACC!I43</f>
        <v>468.63017144813608</v>
      </c>
      <c r="I51" s="1">
        <f>I50*WACC!J43</f>
        <v>2312.9477084768996</v>
      </c>
      <c r="J51" s="1">
        <f>J50*WACC!K43</f>
        <v>717.24849726326829</v>
      </c>
      <c r="L51" s="1">
        <f>L50*WACC!C43</f>
        <v>82.653618144826183</v>
      </c>
      <c r="M51" s="1">
        <f>M50*WACC!D43</f>
        <v>11.3029849630851</v>
      </c>
      <c r="N51" s="1">
        <f>N50*WACC!E43</f>
        <v>241.21111093145913</v>
      </c>
      <c r="O51" s="1">
        <f>O50*WACC!F43</f>
        <v>-96.18528504821704</v>
      </c>
      <c r="P51" s="1">
        <f>P50*WACC!G43</f>
        <v>346.01222263668421</v>
      </c>
      <c r="Q51" s="1">
        <f>Q50*WACC!H43</f>
        <v>144.72083062654625</v>
      </c>
      <c r="R51" s="1">
        <f>R50*WACC!I43</f>
        <v>36.227666452695829</v>
      </c>
      <c r="S51" s="1">
        <f>S50*WACC!J43</f>
        <v>193.40893626892668</v>
      </c>
      <c r="T51" s="1">
        <f>T50*WACC!K43</f>
        <v>-33.368825800540911</v>
      </c>
      <c r="V51" s="1">
        <f>V50*WACC!C43</f>
        <v>559.55417181688563</v>
      </c>
      <c r="W51" s="1">
        <f>W50*WACC!D43</f>
        <v>77.212605609314394</v>
      </c>
      <c r="X51" s="1">
        <f>X50*WACC!E43</f>
        <v>1687.6065965557102</v>
      </c>
      <c r="Y51" s="1">
        <f>Y50*WACC!F43</f>
        <v>-654.55148452360481</v>
      </c>
      <c r="Z51" s="1">
        <f>Z50*WACC!G43</f>
        <v>2333.1628986301671</v>
      </c>
      <c r="AA51" s="1">
        <f>AA50*WACC!H43</f>
        <v>1200.014798349041</v>
      </c>
      <c r="AB51" s="1">
        <f>AB50*WACC!I43</f>
        <v>298.93223452163875</v>
      </c>
      <c r="AC51" s="1">
        <f>AC50*WACC!J43</f>
        <v>1475.3950320572271</v>
      </c>
      <c r="AD51" s="1">
        <f>AD50*WACC!K43</f>
        <v>2769.7525642930077</v>
      </c>
      <c r="AF51" s="1">
        <f>AF50*WACC!C43</f>
        <v>0</v>
      </c>
      <c r="AG51" s="1">
        <f>AG50*WACC!D43</f>
        <v>0</v>
      </c>
      <c r="AH51" s="1">
        <f>AH50*WACC!E43</f>
        <v>0</v>
      </c>
      <c r="AI51" s="1">
        <f>AI50*WACC!F43</f>
        <v>0</v>
      </c>
      <c r="AJ51" s="1">
        <f>AJ50*WACC!G43</f>
        <v>0</v>
      </c>
      <c r="AK51" s="1">
        <f>AK50*WACC!H43</f>
        <v>0</v>
      </c>
      <c r="AL51" s="1">
        <f>AL50*WACC!I43</f>
        <v>0</v>
      </c>
      <c r="AM51" s="1">
        <f>AM50*WACC!J43</f>
        <v>0</v>
      </c>
      <c r="AN51" s="1">
        <f>AN50*WACC!K43</f>
        <v>0</v>
      </c>
      <c r="AP51" s="1">
        <f>AP50*WACC!C43</f>
        <v>434.23629159024483</v>
      </c>
      <c r="AQ51" s="1">
        <f>AQ50*WACC!D43</f>
        <v>59.723196030271517</v>
      </c>
      <c r="AR51" s="1">
        <f>AR50*WACC!E43</f>
        <v>1294.1260974199326</v>
      </c>
      <c r="AS51" s="1">
        <f>AS50*WACC!F43</f>
        <v>-506.99492042454671</v>
      </c>
      <c r="AT51" s="1">
        <f>AT50*WACC!G43</f>
        <v>1813.2679194165426</v>
      </c>
      <c r="AU51" s="1">
        <f>AU50*WACC!H43</f>
        <v>868.67617391849103</v>
      </c>
      <c r="AV51" s="1">
        <f>AV50*WACC!I43</f>
        <v>216.7332463211155</v>
      </c>
      <c r="AW51" s="1">
        <f>AW50*WACC!J43</f>
        <v>1097.7902658897101</v>
      </c>
      <c r="AX51" s="1">
        <f>AX50*WACC!K43</f>
        <v>2022.5813928169089</v>
      </c>
      <c r="AZ51" s="1">
        <f>AZ50*WACC!C43</f>
        <v>123.24504957955496</v>
      </c>
      <c r="BA51" s="1">
        <f>BA50*WACC!D43</f>
        <v>15.160345613821272</v>
      </c>
      <c r="BB51" s="1">
        <f>BB50*WACC!E43</f>
        <v>285.88280434499057</v>
      </c>
      <c r="BC51" s="1">
        <f>BC50*WACC!F43</f>
        <v>-106.9767911652868</v>
      </c>
      <c r="BD51" s="1">
        <f>BD50*WACC!G43</f>
        <v>354.49908448012059</v>
      </c>
      <c r="BE51" s="1">
        <f>BE50*WACC!H43</f>
        <v>259.04078404126744</v>
      </c>
      <c r="BF51" s="1">
        <f>BF50*WACC!I43</f>
        <v>57.102797535078068</v>
      </c>
      <c r="BG51" s="1">
        <f>BG50*WACC!J43</f>
        <v>310.04481832518388</v>
      </c>
      <c r="BH51" s="1">
        <f>BH50*WACC!K43</f>
        <v>335.44497139769362</v>
      </c>
    </row>
    <row r="52" spans="1:60" ht="14.45" x14ac:dyDescent="0.35">
      <c r="A52" s="21" t="s">
        <v>95</v>
      </c>
      <c r="B52" s="20">
        <f>(B29+B30+B43-B34-B46)*WACC!C42/(1-(1-WACC!C43)*WACC!C42)</f>
        <v>1754.4040902292388</v>
      </c>
      <c r="C52" s="20">
        <f>(C29+C30+C43-C34-C46)*WACC!D42/(1-(1-WACC!D43)*WACC!D42)</f>
        <v>242.08935956708254</v>
      </c>
      <c r="D52" s="20">
        <f>(D29+D30+D43-D34-D46)*WACC!E42/(1-(1-WACC!E43)*WACC!E42)</f>
        <v>5291.2551899695327</v>
      </c>
      <c r="E52" s="20">
        <f>(E29+E30+E43-E34-E46)*WACC!F42/(1-(1-WACC!F43)*WACC!F42)</f>
        <v>-2052.2549192781812</v>
      </c>
      <c r="F52" s="20">
        <f>(F29+F30+F43-F34-F46)*WACC!G42/(1-(1-WACC!G43)*WACC!G42)</f>
        <v>7315.3069688262931</v>
      </c>
      <c r="G52" s="20">
        <f>(G29+G30+G43-G34-G46)*WACC!H42/(1-(1-WACC!H43)*WACC!H42)</f>
        <v>3762.4790888846132</v>
      </c>
      <c r="H52" s="20">
        <f>(H29+H30+H43-H34-H46)*WACC!I42/(1-(1-WACC!I43)*WACC!I42)</f>
        <v>937.26034289627148</v>
      </c>
      <c r="I52" s="20">
        <f>(I29+I30+I43-I34-I46)*WACC!J42/(1-(1-WACC!J43)*WACC!J42)</f>
        <v>4625.8954169538038</v>
      </c>
      <c r="J52" s="20">
        <f>(J29+J30+J43-J34-J46)*WACC!K42/(1-(1-WACC!K43)*WACC!K42)</f>
        <v>1434.4969945265373</v>
      </c>
      <c r="K52" s="19"/>
      <c r="L52" s="20">
        <f>(L29+L30+L43-L34-L46)*WACC!C42/(1-(1-WACC!C43)*WACC!C42)</f>
        <v>165.30723628965228</v>
      </c>
      <c r="M52" s="20">
        <f>(M29+M30+M43-M34-M46)*WACC!D42/(1-(1-WACC!D43)*WACC!D42)</f>
        <v>22.60596992616999</v>
      </c>
      <c r="N52" s="20">
        <f>(N29+N30+N43-N34-N46)*WACC!E42/(1-(1-WACC!E43)*WACC!E42)</f>
        <v>482.42222186291764</v>
      </c>
      <c r="O52" s="20">
        <f>(O29+O30+O43-O34-O46)*WACC!F42/(1-(1-WACC!F43)*WACC!F42)</f>
        <v>-192.37057009643399</v>
      </c>
      <c r="P52" s="20">
        <f>(P29+P30+P43-P34-P46)*WACC!G42/(1-(1-WACC!G43)*WACC!G42)</f>
        <v>692.02444527336922</v>
      </c>
      <c r="Q52" s="20">
        <f>(Q29+Q30+Q43-Q34-Q46)*WACC!H42/(1-(1-WACC!H43)*WACC!H42)</f>
        <v>289.44166125309272</v>
      </c>
      <c r="R52" s="20">
        <f>(R29+R30+R43-R34-R46)*WACC!I42/(1-(1-WACC!I43)*WACC!I42)</f>
        <v>72.455332905391515</v>
      </c>
      <c r="S52" s="20">
        <f>(S29+S30+S43-S34-S46)*WACC!J42/(1-(1-WACC!J43)*WACC!J42)</f>
        <v>386.81787253785404</v>
      </c>
      <c r="T52" s="20">
        <f>(T29+T30+T43-T34-T46)*WACC!K42/(1-(1-WACC!K43)*WACC!K42)</f>
        <v>-66.737651601081353</v>
      </c>
      <c r="V52" s="20">
        <f>(V29+V30+V43-V34-V46)*WACC!C42/(1-(1-WACC!C43)*WACC!C42)</f>
        <v>1119.1083436337724</v>
      </c>
      <c r="W52" s="20">
        <f>(W29+W30+W43-W34-W46)*WACC!D42/(1-(1-WACC!D43)*WACC!D42)</f>
        <v>154.42521121862993</v>
      </c>
      <c r="X52" s="20">
        <f>(X29+X30+X43-X34-X46)*WACC!E42/(1-(1-WACC!E43)*WACC!E42)</f>
        <v>3375.2131931114218</v>
      </c>
      <c r="Y52" s="20">
        <f>(Y29+Y30+Y43-Y34-Y46)*WACC!F42/(1-(1-WACC!F43)*WACC!F42)</f>
        <v>-1309.1029690472049</v>
      </c>
      <c r="Z52" s="20">
        <f>(Z29+Z30+Z43-Z34-Z46)*WACC!G42/(1-(1-WACC!G43)*WACC!G42)</f>
        <v>4666.3257972603296</v>
      </c>
      <c r="AA52" s="20">
        <f>(AA29+AA30+AA43-AA34-AA46)*WACC!H42/(1-(1-WACC!H43)*WACC!H42)</f>
        <v>2400.0295966980807</v>
      </c>
      <c r="AB52" s="20">
        <f>(AB29+AB30+AB43-AB34-AB46)*WACC!I42/(1-(1-WACC!I43)*WACC!I42)</f>
        <v>597.86446904327875</v>
      </c>
      <c r="AC52" s="20">
        <f>(AC29+AC30+AC43-AC34-AC46)*WACC!J42/(1-(1-WACC!J43)*WACC!J42)</f>
        <v>2950.7900641144524</v>
      </c>
      <c r="AD52" s="20">
        <f>(AD29+AD30+AD43-AD34-AD46)*WACC!K42/(1-(1-WACC!K43)*WACC!K42)</f>
        <v>5539.5051285860191</v>
      </c>
      <c r="AF52" s="20">
        <f>(AF29+AF30+AF43-AF34-AF46)*WACC!C42/(1-(1-WACC!C43)*WACC!C42)</f>
        <v>0</v>
      </c>
      <c r="AG52" s="20">
        <f>(AG29+AG30+AG43-AG34-AG46)*WACC!D42/(1-(1-WACC!D43)*WACC!D42)</f>
        <v>0</v>
      </c>
      <c r="AH52" s="20">
        <f>(AH29+AH30+AH43-AH34-AH46)*WACC!E42/(1-(1-WACC!E43)*WACC!E42)</f>
        <v>0</v>
      </c>
      <c r="AI52" s="20">
        <f>(AI29+AI30+AI43-AI34-AI46)*WACC!F42/(1-(1-WACC!F43)*WACC!F42)</f>
        <v>0</v>
      </c>
      <c r="AJ52" s="20">
        <f>(AJ29+AJ30+AJ43-AJ34-AJ46)*WACC!G42/(1-(1-WACC!G43)*WACC!G42)</f>
        <v>0</v>
      </c>
      <c r="AK52" s="20">
        <f>(AK29+AK30+AK43-AK34-AK46)*WACC!H42/(1-(1-WACC!H43)*WACC!H42)</f>
        <v>0</v>
      </c>
      <c r="AL52" s="20">
        <f>(AL29+AL30+AL43-AL34-AL46)*WACC!I42/(1-(1-WACC!I43)*WACC!I42)</f>
        <v>0</v>
      </c>
      <c r="AM52" s="20">
        <f>(AM29+AM30+AM43-AM34-AM46)*WACC!J42/(1-(1-WACC!J43)*WACC!J42)</f>
        <v>0</v>
      </c>
      <c r="AN52" s="20">
        <f>(AN29+AN30+AN43-AN34-AN46)*WACC!K42/(1-(1-WACC!K43)*WACC!K42)</f>
        <v>0</v>
      </c>
      <c r="AO52" s="19"/>
      <c r="AP52" s="20">
        <f>(AP29+AP30+AP43-AP34-AP46)*WACC!C42/(1-(1-WACC!C43)*WACC!C42)</f>
        <v>868.47258318049091</v>
      </c>
      <c r="AQ52" s="20">
        <f>(AQ29+AQ30+AQ43-AQ34-AQ46)*WACC!D42/(1-(1-WACC!D43)*WACC!D42)</f>
        <v>119.44639206054208</v>
      </c>
      <c r="AR52" s="20">
        <f>(AR29+AR30+AR43-AR34-AR46)*WACC!E42/(1-(1-WACC!E43)*WACC!E42)</f>
        <v>2588.2521948398658</v>
      </c>
      <c r="AS52" s="20">
        <f>(AS29+AS30+AS43-AS34-AS46)*WACC!F42/(1-(1-WACC!F43)*WACC!F42)</f>
        <v>-1013.9898408490925</v>
      </c>
      <c r="AT52" s="20">
        <f>(AT29+AT30+AT43-AT34-AT46)*WACC!G42/(1-(1-WACC!G43)*WACC!G42)</f>
        <v>3626.535838833086</v>
      </c>
      <c r="AU52" s="20">
        <f>(AU29+AU30+AU43-AU34-AU46)*WACC!H42/(1-(1-WACC!H43)*WACC!H42)</f>
        <v>1737.3523478369782</v>
      </c>
      <c r="AV52" s="20">
        <f>(AV29+AV30+AV43-AV34-AV46)*WACC!I42/(1-(1-WACC!I43)*WACC!I42)</f>
        <v>433.46649264222924</v>
      </c>
      <c r="AW52" s="20">
        <f>(AW29+AW30+AW43-AW34-AW46)*WACC!J42/(1-(1-WACC!J43)*WACC!J42)</f>
        <v>2195.5805317794157</v>
      </c>
      <c r="AX52" s="20">
        <f>(AX29+AX30+AX43-AX34-AX46)*WACC!K42/(1-(1-WACC!K43)*WACC!K42)</f>
        <v>4045.1627856338182</v>
      </c>
      <c r="AY52" s="19"/>
      <c r="AZ52" s="20">
        <f>(AZ29+AZ30+AZ43-AZ34-AZ46)*WACC!C42/(1-(1-WACC!C43)*WACC!C42)</f>
        <v>246.49009915910938</v>
      </c>
      <c r="BA52" s="20">
        <f>(BA29+BA30+BA43-BA34-BA46)*WACC!D42/(1-(1-WACC!D43)*WACC!D42)</f>
        <v>30.320691227642342</v>
      </c>
      <c r="BB52" s="20">
        <f>(BB29+BB30+BB43-BB34-BB46)*WACC!E42/(1-(1-WACC!E43)*WACC!E42)</f>
        <v>571.76560868998388</v>
      </c>
      <c r="BC52" s="20">
        <f>(BC29+BC30+BC43-BC34-BC46)*WACC!F42/(1-(1-WACC!F43)*WACC!F42)</f>
        <v>-213.95358233057283</v>
      </c>
      <c r="BD52" s="20">
        <f>(BD29+BD30+BD43-BD34-BD46)*WACC!G42/(1-(1-WACC!G43)*WACC!G42)</f>
        <v>708.99816896024356</v>
      </c>
      <c r="BE52" s="20">
        <f>(BE29+BE30+BE43-BE34-BE46)*WACC!H42/(1-(1-WACC!H43)*WACC!H42)</f>
        <v>518.08156808253523</v>
      </c>
      <c r="BF52" s="20">
        <f>(BF29+BF30+BF43-BF34-BF46)*WACC!I42/(1-(1-WACC!I43)*WACC!I42)</f>
        <v>114.20559507015518</v>
      </c>
      <c r="BG52" s="20">
        <f>(BG29+BG30+BG43-BG34-BG46)*WACC!J42/(1-(1-WACC!J43)*WACC!J42)</f>
        <v>620.08963665036686</v>
      </c>
      <c r="BH52" s="20">
        <f>(BH29+BH30+BH43-BH34-BH46)*WACC!K42/(1-(1-WACC!K43)*WACC!K42)</f>
        <v>670.88994279538713</v>
      </c>
    </row>
    <row r="53" spans="1:60" ht="14.45" x14ac:dyDescent="0.35">
      <c r="A53" s="21" t="s">
        <v>96</v>
      </c>
      <c r="B53" s="1">
        <f t="shared" ref="B53:I53" si="137">B50-B51</f>
        <v>877.20204511462225</v>
      </c>
      <c r="C53" s="1">
        <f t="shared" si="137"/>
        <v>121.04467978353989</v>
      </c>
      <c r="D53" s="1">
        <f t="shared" si="137"/>
        <v>2645.6275949847654</v>
      </c>
      <c r="E53" s="1">
        <f t="shared" si="137"/>
        <v>-1026.1274596390942</v>
      </c>
      <c r="F53" s="1">
        <f t="shared" si="137"/>
        <v>3657.6534844131452</v>
      </c>
      <c r="G53" s="1">
        <f t="shared" si="137"/>
        <v>1881.2395444423059</v>
      </c>
      <c r="H53" s="1">
        <f t="shared" si="137"/>
        <v>468.63017144813608</v>
      </c>
      <c r="I53" s="1">
        <f t="shared" si="137"/>
        <v>2312.9477084768996</v>
      </c>
      <c r="J53" s="1">
        <f t="shared" ref="J53" si="138">J50-J51</f>
        <v>717.24849726326829</v>
      </c>
      <c r="L53" s="1">
        <f t="shared" ref="L53:S53" si="139">L50-L51</f>
        <v>82.653618144826183</v>
      </c>
      <c r="M53" s="1">
        <f t="shared" si="139"/>
        <v>11.3029849630851</v>
      </c>
      <c r="N53" s="1">
        <f t="shared" si="139"/>
        <v>241.21111093145913</v>
      </c>
      <c r="O53" s="1">
        <f t="shared" si="139"/>
        <v>-96.18528504821704</v>
      </c>
      <c r="P53" s="1">
        <f t="shared" si="139"/>
        <v>346.01222263668421</v>
      </c>
      <c r="Q53" s="1">
        <f t="shared" si="139"/>
        <v>144.72083062654625</v>
      </c>
      <c r="R53" s="1">
        <f t="shared" si="139"/>
        <v>36.227666452695829</v>
      </c>
      <c r="S53" s="1">
        <f t="shared" si="139"/>
        <v>193.40893626892668</v>
      </c>
      <c r="T53" s="1">
        <f t="shared" ref="T53" si="140">T50-T51</f>
        <v>-33.368825800540911</v>
      </c>
      <c r="V53" s="1">
        <f t="shared" ref="V53:AC53" si="141">V50-V51</f>
        <v>559.55417181688563</v>
      </c>
      <c r="W53" s="1">
        <f t="shared" si="141"/>
        <v>77.212605609314394</v>
      </c>
      <c r="X53" s="1">
        <f t="shared" si="141"/>
        <v>1687.6065965557102</v>
      </c>
      <c r="Y53" s="1">
        <f t="shared" si="141"/>
        <v>-654.55148452360481</v>
      </c>
      <c r="Z53" s="1">
        <f t="shared" si="141"/>
        <v>2333.1628986301671</v>
      </c>
      <c r="AA53" s="1">
        <f t="shared" si="141"/>
        <v>1200.014798349041</v>
      </c>
      <c r="AB53" s="1">
        <f t="shared" si="141"/>
        <v>298.93223452163875</v>
      </c>
      <c r="AC53" s="1">
        <f t="shared" si="141"/>
        <v>1475.3950320572271</v>
      </c>
      <c r="AD53" s="1">
        <f t="shared" ref="AD53" si="142">AD50-AD51</f>
        <v>2769.7525642930077</v>
      </c>
      <c r="AF53" s="1">
        <f t="shared" ref="AF53:AM53" si="143">AF50-AF51</f>
        <v>0</v>
      </c>
      <c r="AG53" s="1">
        <f t="shared" si="143"/>
        <v>0</v>
      </c>
      <c r="AH53" s="1">
        <f t="shared" si="143"/>
        <v>0</v>
      </c>
      <c r="AI53" s="1">
        <f t="shared" si="143"/>
        <v>0</v>
      </c>
      <c r="AJ53" s="1">
        <f t="shared" si="143"/>
        <v>0</v>
      </c>
      <c r="AK53" s="1">
        <f t="shared" si="143"/>
        <v>0</v>
      </c>
      <c r="AL53" s="1">
        <f t="shared" si="143"/>
        <v>0</v>
      </c>
      <c r="AM53" s="1">
        <f t="shared" si="143"/>
        <v>0</v>
      </c>
      <c r="AN53" s="1">
        <f t="shared" ref="AN53" si="144">AN50-AN51</f>
        <v>0</v>
      </c>
      <c r="AP53" s="1">
        <f t="shared" ref="AP53:AW53" si="145">AP50-AP51</f>
        <v>434.23629159024483</v>
      </c>
      <c r="AQ53" s="1">
        <f t="shared" si="145"/>
        <v>59.723196030271517</v>
      </c>
      <c r="AR53" s="1">
        <f t="shared" si="145"/>
        <v>1294.1260974199326</v>
      </c>
      <c r="AS53" s="1">
        <f t="shared" si="145"/>
        <v>-506.99492042454671</v>
      </c>
      <c r="AT53" s="1">
        <f t="shared" si="145"/>
        <v>1813.2679194165426</v>
      </c>
      <c r="AU53" s="1">
        <f t="shared" si="145"/>
        <v>868.67617391849103</v>
      </c>
      <c r="AV53" s="1">
        <f t="shared" si="145"/>
        <v>216.7332463211155</v>
      </c>
      <c r="AW53" s="1">
        <f t="shared" si="145"/>
        <v>1097.7902658897101</v>
      </c>
      <c r="AX53" s="1">
        <f t="shared" ref="AX53" si="146">AX50-AX51</f>
        <v>2022.5813928169089</v>
      </c>
      <c r="AZ53" s="1">
        <f t="shared" ref="AZ53:BG53" si="147">AZ50-AZ51</f>
        <v>123.24504957955496</v>
      </c>
      <c r="BA53" s="1">
        <f t="shared" si="147"/>
        <v>15.160345613821272</v>
      </c>
      <c r="BB53" s="1">
        <f t="shared" si="147"/>
        <v>285.88280434499057</v>
      </c>
      <c r="BC53" s="1">
        <f t="shared" si="147"/>
        <v>-106.9767911652868</v>
      </c>
      <c r="BD53" s="1">
        <f t="shared" si="147"/>
        <v>354.49908448012059</v>
      </c>
      <c r="BE53" s="1">
        <f t="shared" si="147"/>
        <v>259.04078404126744</v>
      </c>
      <c r="BF53" s="1">
        <f t="shared" si="147"/>
        <v>57.102797535078068</v>
      </c>
      <c r="BG53" s="1">
        <f t="shared" si="147"/>
        <v>310.04481832518388</v>
      </c>
      <c r="BH53" s="1">
        <f t="shared" ref="BH53" si="148">BH50-BH51</f>
        <v>335.44497139769362</v>
      </c>
    </row>
    <row r="54" spans="1:60" ht="14.45" x14ac:dyDescent="0.3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ht="14.45" x14ac:dyDescent="0.35">
      <c r="A55" s="22" t="s">
        <v>97</v>
      </c>
      <c r="B55" s="15">
        <f t="shared" ref="B55:I55" si="149">B33-B34+B53</f>
        <v>44445.815837858019</v>
      </c>
      <c r="C55" s="15">
        <f>C33-C34+C53</f>
        <v>43507.232159849518</v>
      </c>
      <c r="D55" s="15">
        <f t="shared" si="149"/>
        <v>67498.231288284442</v>
      </c>
      <c r="E55" s="15">
        <f t="shared" si="149"/>
        <v>53965.06292584262</v>
      </c>
      <c r="F55" s="15">
        <f t="shared" si="149"/>
        <v>91549.710963889505</v>
      </c>
      <c r="G55" s="15">
        <f t="shared" si="149"/>
        <v>95051.955766473198</v>
      </c>
      <c r="H55" s="15">
        <f t="shared" si="149"/>
        <v>89791.645836362775</v>
      </c>
      <c r="I55" s="15">
        <f t="shared" si="149"/>
        <v>97173.433390818929</v>
      </c>
      <c r="J55" s="15">
        <f t="shared" ref="J55" si="150">J33-J34+J53</f>
        <v>104102.92737878917</v>
      </c>
      <c r="L55" s="15">
        <f t="shared" ref="L55:S55" si="151">L33-L34+L53</f>
        <v>4253.3911869061294</v>
      </c>
      <c r="M55" s="15">
        <f t="shared" si="151"/>
        <v>4303.5157924005152</v>
      </c>
      <c r="N55" s="15">
        <f t="shared" si="151"/>
        <v>6623.3859150554372</v>
      </c>
      <c r="O55" s="15">
        <f t="shared" si="151"/>
        <v>5682.1282330691574</v>
      </c>
      <c r="P55" s="15">
        <f t="shared" si="151"/>
        <v>9470.9037577289564</v>
      </c>
      <c r="Q55" s="15">
        <f t="shared" si="151"/>
        <v>7279.4323663404739</v>
      </c>
      <c r="R55" s="15">
        <f t="shared" si="151"/>
        <v>7405.8263845410656</v>
      </c>
      <c r="S55" s="15">
        <f t="shared" si="151"/>
        <v>8845.4200858158383</v>
      </c>
      <c r="T55" s="15">
        <f t="shared" ref="T55" si="152">T33-T34+T53</f>
        <v>11440.595445830235</v>
      </c>
      <c r="V55" s="15">
        <f t="shared" ref="V55:AC55" si="153">V33-V34+V53</f>
        <v>28351.326596176292</v>
      </c>
      <c r="W55" s="15">
        <f t="shared" si="153"/>
        <v>27752.6179912958</v>
      </c>
      <c r="X55" s="15">
        <f t="shared" si="153"/>
        <v>43056.120443364161</v>
      </c>
      <c r="Y55" s="15">
        <f t="shared" si="153"/>
        <v>34423.513101329168</v>
      </c>
      <c r="Z55" s="15">
        <f t="shared" si="153"/>
        <v>58398.202539280035</v>
      </c>
      <c r="AA55" s="15">
        <f t="shared" si="153"/>
        <v>60632.232545164981</v>
      </c>
      <c r="AB55" s="15">
        <f t="shared" si="153"/>
        <v>57276.758874263469</v>
      </c>
      <c r="AC55" s="15">
        <f t="shared" si="153"/>
        <v>61985.491650897813</v>
      </c>
      <c r="AD55" s="15">
        <f t="shared" ref="AD55" si="154">AD33-AD34+AD53</f>
        <v>61720.802155018238</v>
      </c>
      <c r="AF55" s="15">
        <f t="shared" ref="AF55:AM55" si="155">AF33-AF34+AF53</f>
        <v>0</v>
      </c>
      <c r="AG55" s="15">
        <f t="shared" si="155"/>
        <v>0</v>
      </c>
      <c r="AH55" s="15">
        <f t="shared" si="155"/>
        <v>0</v>
      </c>
      <c r="AI55" s="15">
        <f t="shared" si="155"/>
        <v>0</v>
      </c>
      <c r="AJ55" s="15">
        <f t="shared" si="155"/>
        <v>0</v>
      </c>
      <c r="AK55" s="15">
        <f t="shared" si="155"/>
        <v>0</v>
      </c>
      <c r="AL55" s="15">
        <f t="shared" si="155"/>
        <v>0</v>
      </c>
      <c r="AM55" s="15">
        <f t="shared" si="155"/>
        <v>0</v>
      </c>
      <c r="AN55" s="15">
        <f t="shared" ref="AN55" si="156">AN33-AN34+AN53</f>
        <v>0</v>
      </c>
      <c r="AP55" s="15">
        <f t="shared" ref="AP55:AW55" si="157">AP33-AP34+AP53</f>
        <v>22127.783192395513</v>
      </c>
      <c r="AQ55" s="15">
        <f t="shared" si="157"/>
        <v>21929.67419190787</v>
      </c>
      <c r="AR55" s="15">
        <f t="shared" si="157"/>
        <v>33919.933791786571</v>
      </c>
      <c r="AS55" s="15">
        <f t="shared" si="157"/>
        <v>27862.904935215967</v>
      </c>
      <c r="AT55" s="15">
        <f t="shared" si="157"/>
        <v>46944.060023372876</v>
      </c>
      <c r="AU55" s="15">
        <f t="shared" si="157"/>
        <v>43827.914472299904</v>
      </c>
      <c r="AV55" s="15">
        <f t="shared" si="157"/>
        <v>42420.382164078779</v>
      </c>
      <c r="AW55" s="15">
        <f t="shared" si="157"/>
        <v>47505.668946161903</v>
      </c>
      <c r="AX55" s="15">
        <f t="shared" ref="AX55" si="158">AX33-AX34+AX53</f>
        <v>49180.082835308851</v>
      </c>
      <c r="AZ55" s="15">
        <f t="shared" ref="AZ55:BG55" si="159">AZ33-AZ34+AZ53</f>
        <v>22109.765210259258</v>
      </c>
      <c r="BA55" s="15">
        <f t="shared" si="159"/>
        <v>26539.331190723649</v>
      </c>
      <c r="BB55" s="15">
        <f t="shared" si="159"/>
        <v>30807.413594221813</v>
      </c>
      <c r="BC55" s="15">
        <f t="shared" si="159"/>
        <v>31134.102159490121</v>
      </c>
      <c r="BD55" s="15">
        <f t="shared" si="159"/>
        <v>35634.175540467724</v>
      </c>
      <c r="BE55" s="15">
        <f t="shared" si="159"/>
        <v>70492.363939501767</v>
      </c>
      <c r="BF55" s="15">
        <f t="shared" si="159"/>
        <v>42085.777429815273</v>
      </c>
      <c r="BG55" s="15">
        <f t="shared" si="159"/>
        <v>53458.438707702684</v>
      </c>
      <c r="BH55" s="15">
        <f t="shared" ref="BH55" si="160">BH33-BH34+BH53</f>
        <v>46609.118997671889</v>
      </c>
    </row>
    <row r="56" spans="1:60" ht="14.45" x14ac:dyDescent="0.35">
      <c r="B56" s="14"/>
      <c r="C56" s="14"/>
      <c r="D56" s="14"/>
      <c r="E56" s="14"/>
      <c r="F56" s="14"/>
      <c r="G56" s="14"/>
      <c r="H56" s="14"/>
      <c r="I56" s="14"/>
      <c r="J56" s="14"/>
    </row>
    <row r="57" spans="1:60" ht="14.45" x14ac:dyDescent="0.35">
      <c r="A57" s="45"/>
    </row>
    <row r="59" spans="1:60" ht="14.45" x14ac:dyDescent="0.35">
      <c r="A59" s="10"/>
    </row>
    <row r="60" spans="1:60" ht="14.45" x14ac:dyDescent="0.35">
      <c r="A60" s="10"/>
    </row>
    <row r="61" spans="1:60" ht="14.45" x14ac:dyDescent="0.35">
      <c r="A61" s="10"/>
    </row>
    <row r="62" spans="1:60" ht="14.45" x14ac:dyDescent="0.35">
      <c r="A62" s="10"/>
    </row>
    <row r="63" spans="1:60" ht="14.45" x14ac:dyDescent="0.35">
      <c r="A63" s="10"/>
    </row>
    <row r="64" spans="1:60" ht="14.45" x14ac:dyDescent="0.35">
      <c r="A64" s="10"/>
    </row>
    <row r="65" spans="1:1" ht="14.45" x14ac:dyDescent="0.35">
      <c r="A65" s="10"/>
    </row>
    <row r="66" spans="1:1" ht="14.45" x14ac:dyDescent="0.35">
      <c r="A66" s="10"/>
    </row>
    <row r="67" spans="1:1" ht="14.45" x14ac:dyDescent="0.3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4" workbookViewId="0">
      <pane xSplit="1" topLeftCell="AS1" activePane="topRight" state="frozen"/>
      <selection pane="topRight" activeCell="AN27" sqref="AN27:AN30"/>
    </sheetView>
  </sheetViews>
  <sheetFormatPr defaultColWidth="9.140625" defaultRowHeight="15" x14ac:dyDescent="0.25"/>
  <cols>
    <col min="1" max="1" width="61" style="43" customWidth="1"/>
    <col min="2" max="9" width="11.7109375" style="43" customWidth="1"/>
    <col min="10" max="10" width="11.7109375" style="47" customWidth="1"/>
    <col min="11" max="11" width="9.140625" style="43"/>
    <col min="12" max="19" width="11.7109375" style="43" customWidth="1"/>
    <col min="20" max="20" width="11.7109375" style="47" customWidth="1"/>
    <col min="21" max="21" width="9.140625" style="43"/>
    <col min="22" max="29" width="11.7109375" style="43" customWidth="1"/>
    <col min="30" max="30" width="11.7109375" style="47" customWidth="1"/>
    <col min="31" max="31" width="9.140625" style="43"/>
    <col min="32" max="39" width="11.7109375" style="43" customWidth="1"/>
    <col min="40" max="40" width="11.7109375" style="47" customWidth="1"/>
    <col min="41" max="49" width="9.140625" style="43"/>
    <col min="50" max="50" width="9.140625" style="47"/>
    <col min="51" max="59" width="9.140625" style="43"/>
    <col min="60" max="60" width="9.140625" style="47"/>
    <col min="6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B17+L17+V17+AF17+AP17+AZ17</f>
        <v>744355.86750215373</v>
      </c>
      <c r="C3" s="1">
        <f t="shared" si="0"/>
        <v>821591.92470156192</v>
      </c>
      <c r="D3" s="1">
        <f t="shared" si="0"/>
        <v>873953.15944513434</v>
      </c>
      <c r="E3" s="1">
        <f t="shared" si="0"/>
        <v>946076.77746461332</v>
      </c>
      <c r="F3" s="1">
        <f t="shared" si="0"/>
        <v>1050237.7285714087</v>
      </c>
      <c r="G3" s="1">
        <f t="shared" si="0"/>
        <v>1152146.6045872956</v>
      </c>
      <c r="H3" s="1">
        <f t="shared" si="0"/>
        <v>1251526.1611447823</v>
      </c>
      <c r="I3" s="1">
        <f t="shared" si="0"/>
        <v>1334192.2607127011</v>
      </c>
      <c r="J3" s="1">
        <f t="shared" si="0"/>
        <v>1370362.3363150186</v>
      </c>
    </row>
    <row r="4" spans="1:60" x14ac:dyDescent="0.25">
      <c r="A4" s="21" t="s">
        <v>119</v>
      </c>
      <c r="B4" s="16">
        <f>B17/B$3</f>
        <v>0.42177986651785981</v>
      </c>
      <c r="C4" s="16">
        <f t="shared" ref="C4:I4" si="1">C17/C$3</f>
        <v>0.42529041221944319</v>
      </c>
      <c r="D4" s="16">
        <f t="shared" si="1"/>
        <v>0.43132044849403373</v>
      </c>
      <c r="E4" s="16">
        <f t="shared" si="1"/>
        <v>0.43534938503638276</v>
      </c>
      <c r="F4" s="16">
        <f t="shared" si="1"/>
        <v>0.43590648618358085</v>
      </c>
      <c r="G4" s="16">
        <f t="shared" si="1"/>
        <v>0.43687029703862407</v>
      </c>
      <c r="H4" s="16">
        <f t="shared" si="1"/>
        <v>0.43621652325887222</v>
      </c>
      <c r="I4" s="16">
        <f t="shared" si="1"/>
        <v>0.43481317153370985</v>
      </c>
      <c r="J4" s="16">
        <f t="shared" ref="J4" si="2">J17/J$3</f>
        <v>0.43835719219642566</v>
      </c>
    </row>
    <row r="5" spans="1:60" x14ac:dyDescent="0.25">
      <c r="A5" s="42" t="s">
        <v>120</v>
      </c>
      <c r="B5" s="16">
        <f t="shared" ref="B5:J5" si="3">L17/B3</f>
        <v>7.5358989434175698E-3</v>
      </c>
      <c r="C5" s="16">
        <f t="shared" si="3"/>
        <v>9.0849765352675992E-3</v>
      </c>
      <c r="D5" s="16">
        <f t="shared" si="3"/>
        <v>9.7654414358621048E-3</v>
      </c>
      <c r="E5" s="16">
        <f t="shared" si="3"/>
        <v>9.3642888065918872E-3</v>
      </c>
      <c r="F5" s="16">
        <f t="shared" si="3"/>
        <v>8.5477277923583141E-3</v>
      </c>
      <c r="G5" s="16">
        <f t="shared" si="3"/>
        <v>7.7838453922681209E-3</v>
      </c>
      <c r="H5" s="16">
        <f t="shared" si="3"/>
        <v>7.2876586954050216E-3</v>
      </c>
      <c r="I5" s="16">
        <f t="shared" si="3"/>
        <v>7.6636874918302048E-3</v>
      </c>
      <c r="J5" s="16">
        <f t="shared" si="3"/>
        <v>8.4181165894215843E-3</v>
      </c>
    </row>
    <row r="6" spans="1:60" x14ac:dyDescent="0.25">
      <c r="A6" s="21" t="s">
        <v>121</v>
      </c>
      <c r="B6" s="16">
        <f t="shared" ref="B6:J6" si="4">V17/B$3</f>
        <v>0.25544098737238335</v>
      </c>
      <c r="C6" s="16">
        <f t="shared" si="4"/>
        <v>0.2481772860574564</v>
      </c>
      <c r="D6" s="16">
        <f t="shared" si="4"/>
        <v>0.24648059060397512</v>
      </c>
      <c r="E6" s="16">
        <f t="shared" si="4"/>
        <v>0.25813402912940531</v>
      </c>
      <c r="F6" s="16">
        <f t="shared" si="4"/>
        <v>0.2579888438509006</v>
      </c>
      <c r="G6" s="16">
        <f t="shared" si="4"/>
        <v>0.25858918480097859</v>
      </c>
      <c r="H6" s="16">
        <f t="shared" si="4"/>
        <v>0.25863158302018097</v>
      </c>
      <c r="I6" s="16">
        <f t="shared" si="4"/>
        <v>0.26029029273468329</v>
      </c>
      <c r="J6" s="16">
        <f t="shared" si="4"/>
        <v>0.25749287708875679</v>
      </c>
    </row>
    <row r="7" spans="1:60" x14ac:dyDescent="0.25">
      <c r="A7" s="42" t="s">
        <v>122</v>
      </c>
      <c r="B7" s="16">
        <f t="shared" ref="B7:J7" si="5">AF17/B3</f>
        <v>8.3691202098248214E-3</v>
      </c>
      <c r="C7" s="16">
        <f t="shared" si="5"/>
        <v>8.7833517290059927E-3</v>
      </c>
      <c r="D7" s="16">
        <f t="shared" si="5"/>
        <v>8.993800506855873E-3</v>
      </c>
      <c r="E7" s="16">
        <f t="shared" si="5"/>
        <v>8.7218285879625667E-3</v>
      </c>
      <c r="F7" s="16">
        <f t="shared" si="5"/>
        <v>8.1351537878676505E-3</v>
      </c>
      <c r="G7" s="16">
        <f t="shared" si="5"/>
        <v>7.7735097867430289E-3</v>
      </c>
      <c r="H7" s="16">
        <f t="shared" si="5"/>
        <v>7.5814386905026449E-3</v>
      </c>
      <c r="I7" s="16">
        <f t="shared" si="5"/>
        <v>7.4658785572762048E-3</v>
      </c>
      <c r="J7" s="16">
        <f t="shared" si="5"/>
        <v>7.2688201700904058E-3</v>
      </c>
    </row>
    <row r="8" spans="1:60" x14ac:dyDescent="0.25">
      <c r="A8" s="21" t="s">
        <v>2</v>
      </c>
      <c r="B8" s="16">
        <f t="shared" ref="B8:J8" si="6">AP17/B3</f>
        <v>0.20469086090994343</v>
      </c>
      <c r="C8" s="16">
        <f t="shared" si="6"/>
        <v>0.20025422022187994</v>
      </c>
      <c r="D8" s="16">
        <f t="shared" si="6"/>
        <v>0.19802241422972092</v>
      </c>
      <c r="E8" s="16">
        <f t="shared" si="6"/>
        <v>0.19026388668406244</v>
      </c>
      <c r="F8" s="16">
        <f t="shared" si="6"/>
        <v>0.18732686256300565</v>
      </c>
      <c r="G8" s="16">
        <f t="shared" si="6"/>
        <v>0.18675805978115603</v>
      </c>
      <c r="H8" s="16">
        <f t="shared" si="6"/>
        <v>0.18871652522910112</v>
      </c>
      <c r="I8" s="16">
        <f t="shared" si="6"/>
        <v>0.1918048053096916</v>
      </c>
      <c r="J8" s="16">
        <f t="shared" si="6"/>
        <v>0.19220093027080817</v>
      </c>
    </row>
    <row r="9" spans="1:60" x14ac:dyDescent="0.25">
      <c r="A9" s="21" t="s">
        <v>21</v>
      </c>
      <c r="B9" s="16">
        <f t="shared" ref="B9:J9" si="7">AZ17/B3</f>
        <v>0.10218326604657099</v>
      </c>
      <c r="C9" s="16">
        <f t="shared" si="7"/>
        <v>0.10840975323694696</v>
      </c>
      <c r="D9" s="16">
        <f t="shared" si="7"/>
        <v>0.10541730472955224</v>
      </c>
      <c r="E9" s="16">
        <f t="shared" si="7"/>
        <v>9.8166581755594978E-2</v>
      </c>
      <c r="F9" s="16">
        <f t="shared" si="7"/>
        <v>0.10209492582228705</v>
      </c>
      <c r="G9" s="16">
        <f t="shared" si="7"/>
        <v>0.10222510320023016</v>
      </c>
      <c r="H9" s="16">
        <f t="shared" si="7"/>
        <v>0.10156627110593819</v>
      </c>
      <c r="I9" s="16">
        <f t="shared" si="7"/>
        <v>9.796216437280876E-2</v>
      </c>
      <c r="J9" s="16">
        <f t="shared" si="7"/>
        <v>9.6262063684497412E-2</v>
      </c>
    </row>
    <row r="10" spans="1:60" x14ac:dyDescent="0.25">
      <c r="A10" s="21" t="s">
        <v>90</v>
      </c>
      <c r="B10" s="16">
        <f>SUM(B4:B9)</f>
        <v>0.99999999999999989</v>
      </c>
      <c r="C10" s="16">
        <f t="shared" ref="C10:I10" si="8">SUM(C4:C9)</f>
        <v>1.0000000000000002</v>
      </c>
      <c r="D10" s="16">
        <f t="shared" si="8"/>
        <v>0.99999999999999989</v>
      </c>
      <c r="E10" s="16">
        <f t="shared" si="8"/>
        <v>1</v>
      </c>
      <c r="F10" s="16">
        <f t="shared" si="8"/>
        <v>1</v>
      </c>
      <c r="G10" s="16">
        <f t="shared" si="8"/>
        <v>1</v>
      </c>
      <c r="H10" s="16">
        <f t="shared" si="8"/>
        <v>1</v>
      </c>
      <c r="I10" s="16">
        <f t="shared" si="8"/>
        <v>1</v>
      </c>
      <c r="J10" s="16">
        <f t="shared" ref="J10" si="9">SUM(J4:J9)</f>
        <v>1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data'!B171</f>
        <v>48648.823897879513</v>
      </c>
      <c r="C12" s="1">
        <f>'DNSP stacked data'!C171</f>
        <v>50748.109417397798</v>
      </c>
      <c r="D12" s="1">
        <f>'DNSP stacked data'!D171</f>
        <v>53289.023029777622</v>
      </c>
      <c r="E12" s="1">
        <f>'DNSP stacked data'!E171</f>
        <v>61973.7059213752</v>
      </c>
      <c r="F12" s="1">
        <f>'DNSP stacked data'!F171</f>
        <v>75037.978098049221</v>
      </c>
      <c r="G12" s="1">
        <f>'DNSP stacked data'!G171</f>
        <v>74900.179665433359</v>
      </c>
      <c r="H12" s="1">
        <f>'DNSP stacked data'!H171</f>
        <v>84369.77778940904</v>
      </c>
      <c r="I12" s="1">
        <f>'DNSP stacked data'!I171</f>
        <v>70674.636040854952</v>
      </c>
      <c r="J12" s="1">
        <f>'DNSP stacked data'!J171</f>
        <v>74075.862810526363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2013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</row>
    <row r="17" spans="1:60" x14ac:dyDescent="0.25">
      <c r="A17" s="21" t="s">
        <v>68</v>
      </c>
      <c r="B17" s="1">
        <f>'DNSP stacked data'!B163</f>
        <v>313954.31843684416</v>
      </c>
      <c r="C17" s="1">
        <f>'DNSP stacked data'!C163</f>
        <v>349415.16833249299</v>
      </c>
      <c r="D17" s="1">
        <f>'DNSP stacked data'!D163</f>
        <v>376953.86869465309</v>
      </c>
      <c r="E17" s="1">
        <f>'DNSP stacked data'!E163</f>
        <v>411873.94326642214</v>
      </c>
      <c r="F17" s="1">
        <f>'DNSP stacked data'!F163</f>
        <v>457805.43791898811</v>
      </c>
      <c r="G17" s="1">
        <f>'DNSP stacked data'!G163</f>
        <v>503338.62937809393</v>
      </c>
      <c r="H17" s="1">
        <f>'DNSP stacked data'!H163</f>
        <v>545936.39078210003</v>
      </c>
      <c r="I17" s="1">
        <f>'DNSP stacked data'!I163</f>
        <v>580124.36831621989</v>
      </c>
      <c r="J17" s="1">
        <f>'DNSP stacked data'!J163</f>
        <v>600708.1860387855</v>
      </c>
      <c r="K17" s="46"/>
      <c r="L17" s="1">
        <f>'DNSP stacked data'!L163</f>
        <v>5609.3905954361489</v>
      </c>
      <c r="M17" s="1">
        <f>'DNSP stacked data'!M163</f>
        <v>7464.1433574790335</v>
      </c>
      <c r="N17" s="1">
        <f>'DNSP stacked data'!N163</f>
        <v>8534.5383962481155</v>
      </c>
      <c r="O17" s="1">
        <f>'DNSP stacked data'!O163</f>
        <v>8859.3361773884026</v>
      </c>
      <c r="P17" s="1">
        <f>'DNSP stacked data'!P163</f>
        <v>8977.1462210930968</v>
      </c>
      <c r="Q17" s="1">
        <f>'DNSP stacked data'!Q163</f>
        <v>8968.131039334181</v>
      </c>
      <c r="R17" s="1">
        <f>'DNSP stacked data'!R163</f>
        <v>9120.6955107936392</v>
      </c>
      <c r="S17" s="1">
        <f>'DNSP stacked data'!S163</f>
        <v>10224.832540120591</v>
      </c>
      <c r="T17" s="1">
        <f>'DNSP stacked data'!T163</f>
        <v>11535.869916851978</v>
      </c>
      <c r="V17" s="1">
        <f>'DNSP stacked data'!V163</f>
        <v>190138.99775117711</v>
      </c>
      <c r="W17" s="1">
        <f>'DNSP stacked data'!W163</f>
        <v>203900.45411915571</v>
      </c>
      <c r="X17" s="1">
        <f>'DNSP stacked data'!X163</f>
        <v>215412.49090024675</v>
      </c>
      <c r="Y17" s="1">
        <f>'DNSP stacked data'!Y163</f>
        <v>244214.61043270439</v>
      </c>
      <c r="Z17" s="1">
        <f>'DNSP stacked data'!Z163</f>
        <v>270949.6173627337</v>
      </c>
      <c r="AA17" s="1">
        <f>'DNSP stacked data'!AA163</f>
        <v>297932.65125144419</v>
      </c>
      <c r="AB17" s="1">
        <f>'DNSP stacked data'!AB163</f>
        <v>323684.19224804512</v>
      </c>
      <c r="AC17" s="1">
        <f>'DNSP stacked data'!AC163</f>
        <v>347277.2941052579</v>
      </c>
      <c r="AD17" s="1">
        <f>'DNSP stacked data'!AD163</f>
        <v>352858.5406318247</v>
      </c>
      <c r="AF17" s="1">
        <f>'DNSP stacked data'!AG163</f>
        <v>6229.6037340139619</v>
      </c>
      <c r="AG17" s="1">
        <f>'DNSP stacked data'!AH163</f>
        <v>7216.3308523648257</v>
      </c>
      <c r="AH17" s="1">
        <f>'DNSP stacked data'!AI163</f>
        <v>7860.1603683859403</v>
      </c>
      <c r="AI17" s="1">
        <f>'DNSP stacked data'!AJ163</f>
        <v>8251.519484098364</v>
      </c>
      <c r="AJ17" s="1">
        <f>'DNSP stacked data'!AK163</f>
        <v>8543.8454357492119</v>
      </c>
      <c r="AK17" s="1">
        <f>'DNSP stacked data'!AL163</f>
        <v>8956.2229065220927</v>
      </c>
      <c r="AL17" s="1">
        <f>'DNSP stacked data'!AM163</f>
        <v>9488.3688602793009</v>
      </c>
      <c r="AM17" s="1">
        <f>'DNSP stacked data'!AN163</f>
        <v>9960.9173905388197</v>
      </c>
      <c r="AN17" s="1">
        <f>'DNSP stacked data'!AO163</f>
        <v>9960.9173905388197</v>
      </c>
      <c r="AO17" s="46"/>
      <c r="AP17" s="1">
        <f>'DNSP stacked data'!AR163</f>
        <v>152362.84334238362</v>
      </c>
      <c r="AQ17" s="1">
        <f>'DNSP stacked data'!AS163</f>
        <v>164527.25022170477</v>
      </c>
      <c r="AR17" s="1">
        <f>'DNSP stacked data'!AT163</f>
        <v>173062.31455701773</v>
      </c>
      <c r="AS17" s="1">
        <f>'DNSP stacked data'!AU163</f>
        <v>180004.24478195014</v>
      </c>
      <c r="AT17" s="1">
        <f>'DNSP stacked data'!AV163</f>
        <v>196737.7386385795</v>
      </c>
      <c r="AU17" s="1">
        <f>'DNSP stacked data'!AW163</f>
        <v>215172.66445617008</v>
      </c>
      <c r="AV17" s="1">
        <f>'DNSP stacked data'!AX163</f>
        <v>236183.66836455939</v>
      </c>
      <c r="AW17" s="1">
        <f>'DNSP stacked data'!AY163</f>
        <v>255904.48681169693</v>
      </c>
      <c r="AX17" s="1">
        <f>'DNSP stacked data'!AZ163</f>
        <v>263384.91584782465</v>
      </c>
      <c r="AY17" s="46"/>
      <c r="AZ17" s="1">
        <f>'DNSP stacked data'!BC163</f>
        <v>76060.713642298724</v>
      </c>
      <c r="BA17" s="1">
        <f>'DNSP stacked data'!BD163</f>
        <v>89068.577818364633</v>
      </c>
      <c r="BB17" s="1">
        <f>'DNSP stacked data'!BE163</f>
        <v>92129.786528582685</v>
      </c>
      <c r="BC17" s="1">
        <f>'DNSP stacked data'!BF163</f>
        <v>92873.123322049796</v>
      </c>
      <c r="BD17" s="1">
        <f>'DNSP stacked data'!BG163</f>
        <v>107223.94299426521</v>
      </c>
      <c r="BE17" s="1">
        <f>'DNSP stacked data'!BH163</f>
        <v>117778.30555573106</v>
      </c>
      <c r="BF17" s="1">
        <f>'DNSP stacked data'!BI163</f>
        <v>127112.84537900504</v>
      </c>
      <c r="BG17" s="1">
        <f>'DNSP stacked data'!BJ163</f>
        <v>130700.36154886695</v>
      </c>
      <c r="BH17" s="1">
        <f>'DNSP stacked data'!BK163</f>
        <v>131913.90648919297</v>
      </c>
    </row>
    <row r="18" spans="1:60" x14ac:dyDescent="0.25">
      <c r="A18" s="21" t="s">
        <v>69</v>
      </c>
      <c r="B18" s="1">
        <f>'DNSP stacked data'!B164</f>
        <v>7848.8579609211047</v>
      </c>
      <c r="C18" s="1">
        <f>'DNSP stacked data'!C164</f>
        <v>7232.8939844826054</v>
      </c>
      <c r="D18" s="1">
        <f>'DNSP stacked data'!D164</f>
        <v>11157.834513361731</v>
      </c>
      <c r="E18" s="1">
        <f>'DNSP stacked data'!E164</f>
        <v>15198.148506530979</v>
      </c>
      <c r="F18" s="1">
        <f>'DNSP stacked data'!F164</f>
        <v>9659.6947400906502</v>
      </c>
      <c r="G18" s="1">
        <f>'DNSP stacked data'!G164</f>
        <v>13338.473678519487</v>
      </c>
      <c r="H18" s="1">
        <f>'DNSP stacked data'!H164</f>
        <v>19653.7100681556</v>
      </c>
      <c r="I18" s="1">
        <f>'DNSP stacked data'!I164</f>
        <v>9456.027203554384</v>
      </c>
      <c r="J18" s="1">
        <f>'DNSP stacked data'!J164</f>
        <v>15017.704650969637</v>
      </c>
      <c r="K18" s="46"/>
      <c r="L18" s="1">
        <f>'DNSP stacked data'!L164</f>
        <v>140.23476488590373</v>
      </c>
      <c r="M18" s="1">
        <f>'DNSP stacked data'!M164</f>
        <v>154.50776749981603</v>
      </c>
      <c r="N18" s="1">
        <f>'DNSP stacked data'!N164</f>
        <v>252.62233652894423</v>
      </c>
      <c r="O18" s="1">
        <f>'DNSP stacked data'!O164</f>
        <v>326.90950494563208</v>
      </c>
      <c r="P18" s="1">
        <f>'DNSP stacked data'!P164</f>
        <v>189.41778526506437</v>
      </c>
      <c r="Q18" s="1">
        <f>'DNSP stacked data'!Q164</f>
        <v>237.6554725423558</v>
      </c>
      <c r="R18" s="1">
        <f>'DNSP stacked data'!R164</f>
        <v>328.34503838857097</v>
      </c>
      <c r="S18" s="1">
        <f>'DNSP stacked data'!S164</f>
        <v>166.66477040396563</v>
      </c>
      <c r="T18" s="1">
        <f>'DNSP stacked data'!T164</f>
        <v>288.39674792129944</v>
      </c>
      <c r="V18" s="1">
        <f>'DNSP stacked data'!V164</f>
        <v>4753.474943779428</v>
      </c>
      <c r="W18" s="1">
        <f>'DNSP stacked data'!W164</f>
        <v>4220.7394002665233</v>
      </c>
      <c r="X18" s="1">
        <f>'DNSP stacked data'!X164</f>
        <v>6376.2097306473042</v>
      </c>
      <c r="Y18" s="1">
        <f>'DNSP stacked data'!Y164</f>
        <v>9011.5191249667914</v>
      </c>
      <c r="Z18" s="1">
        <f>'DNSP stacked data'!Z164</f>
        <v>5717.0369263536813</v>
      </c>
      <c r="AA18" s="1">
        <f>'DNSP stacked data'!AA164</f>
        <v>7895.2152581632718</v>
      </c>
      <c r="AB18" s="1">
        <f>'DNSP stacked data'!AB164</f>
        <v>11652.630920929625</v>
      </c>
      <c r="AC18" s="1">
        <f>'DNSP stacked data'!AC164</f>
        <v>5660.6198939157039</v>
      </c>
      <c r="AD18" s="1">
        <f>'DNSP stacked data'!AD164</f>
        <v>8821.46351579562</v>
      </c>
      <c r="AF18" s="1">
        <f>'DNSP stacked data'!AG164</f>
        <v>155.74009335034904</v>
      </c>
      <c r="AG18" s="1">
        <f>'DNSP stacked data'!AH164</f>
        <v>149.3780486439519</v>
      </c>
      <c r="AH18" s="1">
        <f>'DNSP stacked data'!AI164</f>
        <v>232.66074690422383</v>
      </c>
      <c r="AI18" s="1">
        <f>'DNSP stacked data'!AJ164</f>
        <v>304.48106896322963</v>
      </c>
      <c r="AJ18" s="1">
        <f>'DNSP stacked data'!AK164</f>
        <v>180.2751386943084</v>
      </c>
      <c r="AK18" s="1">
        <f>'DNSP stacked data'!AL164</f>
        <v>237.33990702283546</v>
      </c>
      <c r="AL18" s="1">
        <f>'DNSP stacked data'!AM164</f>
        <v>341.58127897005483</v>
      </c>
      <c r="AM18" s="1">
        <f>'DNSP stacked data'!AN164</f>
        <v>162.36295346578274</v>
      </c>
      <c r="AN18" s="1">
        <f>'DNSP stacked data'!AO164</f>
        <v>162.36295346578274</v>
      </c>
      <c r="AO18" s="46"/>
      <c r="AP18" s="1">
        <f>'DNSP stacked data'!AR164</f>
        <v>3809.0710835595905</v>
      </c>
      <c r="AQ18" s="1">
        <f>'DNSP stacked data'!AS164</f>
        <v>3405.7140795892892</v>
      </c>
      <c r="AR18" s="1">
        <f>'DNSP stacked data'!AT164</f>
        <v>5122.6445108877251</v>
      </c>
      <c r="AS18" s="1">
        <f>'DNSP stacked data'!AU164</f>
        <v>6642.1566324539599</v>
      </c>
      <c r="AT18" s="1">
        <f>'DNSP stacked data'!AV164</f>
        <v>4151.1662852740283</v>
      </c>
      <c r="AU18" s="1">
        <f>'DNSP stacked data'!AW164</f>
        <v>5702.0756080885067</v>
      </c>
      <c r="AV18" s="1">
        <f>'DNSP stacked data'!AX164</f>
        <v>8502.6120611241367</v>
      </c>
      <c r="AW18" s="1">
        <f>'DNSP stacked data'!AY164</f>
        <v>4171.2431350306597</v>
      </c>
      <c r="AX18" s="1">
        <f>'DNSP stacked data'!AZ164</f>
        <v>6584.6228961956176</v>
      </c>
      <c r="AY18" s="46"/>
      <c r="AZ18" s="1">
        <f>'DNSP stacked data'!BC164</f>
        <v>1901.5178410574683</v>
      </c>
      <c r="BA18" s="1">
        <f>'DNSP stacked data'!BD164</f>
        <v>1843.719560840148</v>
      </c>
      <c r="BB18" s="1">
        <f>'DNSP stacked data'!BE164</f>
        <v>2727.041681246048</v>
      </c>
      <c r="BC18" s="1">
        <f>'DNSP stacked data'!BF164</f>
        <v>3427.0182505836383</v>
      </c>
      <c r="BD18" s="1">
        <f>'DNSP stacked data'!BG164</f>
        <v>2262.4251971789963</v>
      </c>
      <c r="BE18" s="1">
        <f>'DNSP stacked data'!BH164</f>
        <v>3121.1250972268731</v>
      </c>
      <c r="BF18" s="1">
        <f>'DNSP stacked data'!BI164</f>
        <v>4576.0624336441815</v>
      </c>
      <c r="BG18" s="1">
        <f>'DNSP stacked data'!BJ164</f>
        <v>2130.4158932465307</v>
      </c>
      <c r="BH18" s="1">
        <f>'DNSP stacked data'!BK164</f>
        <v>3297.8476622298249</v>
      </c>
    </row>
    <row r="19" spans="1:60" x14ac:dyDescent="0.25">
      <c r="A19" s="21" t="s">
        <v>70</v>
      </c>
      <c r="B19" s="1">
        <f>'DNSP stacked data'!B165</f>
        <v>-14787.766544964459</v>
      </c>
      <c r="C19" s="1">
        <f>'DNSP stacked data'!C165</f>
        <v>-16399.167921208125</v>
      </c>
      <c r="D19" s="1">
        <f>'DNSP stacked data'!D165</f>
        <v>-17809.052619087775</v>
      </c>
      <c r="E19" s="1">
        <f>'DNSP stacked data'!E165</f>
        <v>-19559.10923206275</v>
      </c>
      <c r="F19" s="1">
        <f>'DNSP stacked data'!F165</f>
        <v>-21770.790276484418</v>
      </c>
      <c r="G19" s="1">
        <f>'DNSP stacked data'!G165</f>
        <v>-23911.884849921229</v>
      </c>
      <c r="H19" s="1">
        <f>'DNSP stacked data'!H165</f>
        <v>-26104.984331262887</v>
      </c>
      <c r="I19" s="1">
        <f>'DNSP stacked data'!I165</f>
        <v>-28247.685620386277</v>
      </c>
      <c r="J19" s="1">
        <f>'DNSP stacked data'!J165</f>
        <v>-29851.474221726276</v>
      </c>
      <c r="K19" s="46"/>
      <c r="L19" s="1">
        <f>'DNSP stacked data'!L165</f>
        <v>-180.77946043986771</v>
      </c>
      <c r="M19" s="1">
        <f>'DNSP stacked data'!M165</f>
        <v>-224.15254483159978</v>
      </c>
      <c r="N19" s="1">
        <f>'DNSP stacked data'!N165</f>
        <v>-252.06527531549688</v>
      </c>
      <c r="O19" s="1">
        <f>'DNSP stacked data'!O165</f>
        <v>-266.20317236956913</v>
      </c>
      <c r="P19" s="1">
        <f>'DNSP stacked data'!P165</f>
        <v>-277.21028619139184</v>
      </c>
      <c r="Q19" s="1">
        <f>'DNSP stacked data'!Q165</f>
        <v>-284.66821364206709</v>
      </c>
      <c r="R19" s="1">
        <f>'DNSP stacked data'!R165</f>
        <v>-296.30924147742161</v>
      </c>
      <c r="S19" s="1">
        <f>'DNSP stacked data'!S165</f>
        <v>-329.19031170626425</v>
      </c>
      <c r="T19" s="1">
        <f>'DNSP stacked data'!T165</f>
        <v>-364.50775365902905</v>
      </c>
      <c r="V19" s="1">
        <f>'DNSP stacked data'!V165</f>
        <v>-4657.6346710676899</v>
      </c>
      <c r="W19" s="1">
        <f>'DNSP stacked data'!W165</f>
        <v>-5007.5298128051909</v>
      </c>
      <c r="X19" s="1">
        <f>'DNSP stacked data'!X165</f>
        <v>-5320.4092285392217</v>
      </c>
      <c r="Y19" s="1">
        <f>'DNSP stacked data'!Y165</f>
        <v>-5954.0201762647821</v>
      </c>
      <c r="Z19" s="1">
        <f>'DNSP stacked data'!Z165</f>
        <v>-6582.9103211995907</v>
      </c>
      <c r="AA19" s="1">
        <f>'DNSP stacked data'!AA165</f>
        <v>-7195.7517160975585</v>
      </c>
      <c r="AB19" s="1">
        <f>'DNSP stacked data'!AB165</f>
        <v>-7815.0384283588164</v>
      </c>
      <c r="AC19" s="1">
        <f>'DNSP stacked data'!AC165</f>
        <v>-8437.4916068092189</v>
      </c>
      <c r="AD19" s="1">
        <f>'DNSP stacked data'!AD165</f>
        <v>-8716.595312779602</v>
      </c>
      <c r="AF19" s="1">
        <f>'DNSP stacked data'!AG165</f>
        <v>-151.62070314450071</v>
      </c>
      <c r="AG19" s="1">
        <f>'DNSP stacked data'!AH165</f>
        <v>-172.19743607892391</v>
      </c>
      <c r="AH19" s="1">
        <f>'DNSP stacked data'!AI165</f>
        <v>-187.10273193505139</v>
      </c>
      <c r="AI19" s="1">
        <f>'DNSP stacked data'!AJ165</f>
        <v>-198.57491968908315</v>
      </c>
      <c r="AJ19" s="1">
        <f>'DNSP stacked data'!AK165</f>
        <v>-209.12397911035035</v>
      </c>
      <c r="AK19" s="1">
        <f>'DNSP stacked data'!AL165</f>
        <v>-221.04543150882887</v>
      </c>
      <c r="AL19" s="1">
        <f>'DNSP stacked data'!AM165</f>
        <v>-235.72849448409028</v>
      </c>
      <c r="AM19" s="1">
        <f>'DNSP stacked data'!AN165</f>
        <v>-250.54633349587425</v>
      </c>
      <c r="AN19" s="1">
        <f>'DNSP stacked data'!AO165</f>
        <v>-250.54633349587425</v>
      </c>
      <c r="AO19" s="46"/>
      <c r="AP19" s="1">
        <f>'DNSP stacked data'!AR165</f>
        <v>-6208.1235845595747</v>
      </c>
      <c r="AQ19" s="1">
        <f>'DNSP stacked data'!AS165</f>
        <v>-6736.5153207942931</v>
      </c>
      <c r="AR19" s="1">
        <f>'DNSP stacked data'!AT165</f>
        <v>-7178.7484127835323</v>
      </c>
      <c r="AS19" s="1">
        <f>'DNSP stacked data'!AU165</f>
        <v>-7622.8487642264827</v>
      </c>
      <c r="AT19" s="1">
        <f>'DNSP stacked data'!AV165</f>
        <v>-8363.3278699107886</v>
      </c>
      <c r="AU19" s="1">
        <f>'DNSP stacked data'!AW165</f>
        <v>-9117.9176116262624</v>
      </c>
      <c r="AV19" s="1">
        <f>'DNSP stacked data'!AX165</f>
        <v>-9986.3963615491884</v>
      </c>
      <c r="AW19" s="1">
        <f>'DNSP stacked data'!AY165</f>
        <v>-10895.10584172683</v>
      </c>
      <c r="AX19" s="1">
        <f>'DNSP stacked data'!AZ165</f>
        <v>-11433.591609402778</v>
      </c>
      <c r="AY19" s="46"/>
      <c r="AZ19" s="1">
        <f>'DNSP stacked data'!BC165</f>
        <v>-17016.855218588375</v>
      </c>
      <c r="BA19" s="1">
        <f>'DNSP stacked data'!BD165</f>
        <v>-22075.838169572424</v>
      </c>
      <c r="BB19" s="1">
        <f>'DNSP stacked data'!BE165</f>
        <v>-20818.508378783699</v>
      </c>
      <c r="BC19" s="1">
        <f>'DNSP stacked data'!BF165</f>
        <v>-12103.210147273512</v>
      </c>
      <c r="BD19" s="1">
        <f>'DNSP stacked data'!BG165</f>
        <v>-16330.569081843732</v>
      </c>
      <c r="BE19" s="1">
        <f>'DNSP stacked data'!BH165</f>
        <v>-20419.915868268872</v>
      </c>
      <c r="BF19" s="1">
        <f>'DNSP stacked data'!BI165</f>
        <v>-22633.290161716865</v>
      </c>
      <c r="BG19" s="1">
        <f>'DNSP stacked data'!BJ165</f>
        <v>-21599.423052074708</v>
      </c>
      <c r="BH19" s="1">
        <f>'DNSP stacked data'!BK165</f>
        <v>-22449.141216756918</v>
      </c>
    </row>
    <row r="20" spans="1:60" x14ac:dyDescent="0.25">
      <c r="A20" s="21" t="s">
        <v>71</v>
      </c>
      <c r="B20" s="1">
        <f>'DNSP stacked data'!B166</f>
        <v>-6938.9085840433536</v>
      </c>
      <c r="C20" s="1">
        <f>'DNSP stacked data'!C166</f>
        <v>-9166.2739367255199</v>
      </c>
      <c r="D20" s="1">
        <f>'DNSP stacked data'!D166</f>
        <v>-6651.218105726045</v>
      </c>
      <c r="E20" s="1">
        <f>'DNSP stacked data'!E166</f>
        <v>-4360.9607255317705</v>
      </c>
      <c r="F20" s="1">
        <f>'DNSP stacked data'!F166</f>
        <v>-12111.095536393768</v>
      </c>
      <c r="G20" s="1">
        <f>'DNSP stacked data'!G166</f>
        <v>-10573.411171401742</v>
      </c>
      <c r="H20" s="1">
        <f>'DNSP stacked data'!H166</f>
        <v>-6451.274263107287</v>
      </c>
      <c r="I20" s="1">
        <f>'DNSP stacked data'!I166</f>
        <v>-18791.658416831895</v>
      </c>
      <c r="J20" s="1">
        <f>'DNSP stacked data'!J166</f>
        <v>-14833.769570756638</v>
      </c>
      <c r="K20" s="46"/>
      <c r="L20" s="1">
        <f>'DNSP stacked data'!L166</f>
        <v>-40.544695553963976</v>
      </c>
      <c r="M20" s="1">
        <f>'DNSP stacked data'!M166</f>
        <v>-69.644777331783757</v>
      </c>
      <c r="N20" s="1">
        <f>'DNSP stacked data'!N166</f>
        <v>0.55706121344734072</v>
      </c>
      <c r="O20" s="1">
        <f>'DNSP stacked data'!O166</f>
        <v>60.706332576062948</v>
      </c>
      <c r="P20" s="1">
        <f>'DNSP stacked data'!P166</f>
        <v>-87.792500926327449</v>
      </c>
      <c r="Q20" s="1">
        <f>'DNSP stacked data'!Q166</f>
        <v>-47.012741099711263</v>
      </c>
      <c r="R20" s="1">
        <f>'DNSP stacked data'!R166</f>
        <v>32.035796911149383</v>
      </c>
      <c r="S20" s="1">
        <f>'DNSP stacked data'!S166</f>
        <v>-162.52554130229859</v>
      </c>
      <c r="T20" s="1">
        <f>'DNSP stacked data'!T166</f>
        <v>-76.111005737729613</v>
      </c>
      <c r="V20" s="1">
        <f>'DNSP stacked data'!V166</f>
        <v>95.840272711737555</v>
      </c>
      <c r="W20" s="1">
        <f>'DNSP stacked data'!W166</f>
        <v>-786.79041253866797</v>
      </c>
      <c r="X20" s="1">
        <f>'DNSP stacked data'!X166</f>
        <v>1055.8005021080819</v>
      </c>
      <c r="Y20" s="1">
        <f>'DNSP stacked data'!Y166</f>
        <v>3057.4989487020102</v>
      </c>
      <c r="Z20" s="1">
        <f>'DNSP stacked data'!Z166</f>
        <v>-865.87339484590939</v>
      </c>
      <c r="AA20" s="1">
        <f>'DNSP stacked data'!AA166</f>
        <v>699.46354206571289</v>
      </c>
      <c r="AB20" s="1">
        <f>'DNSP stacked data'!AB166</f>
        <v>3837.5924925708082</v>
      </c>
      <c r="AC20" s="1">
        <f>'DNSP stacked data'!AC166</f>
        <v>-2776.8717128935155</v>
      </c>
      <c r="AD20" s="1">
        <f>'DNSP stacked data'!AD166</f>
        <v>104.86820301601801</v>
      </c>
      <c r="AF20" s="1">
        <f>'DNSP stacked data'!AG166</f>
        <v>4.1193902058483385</v>
      </c>
      <c r="AG20" s="1">
        <f>'DNSP stacked data'!AH166</f>
        <v>-22.819387434972001</v>
      </c>
      <c r="AH20" s="1">
        <f>'DNSP stacked data'!AI166</f>
        <v>45.558014969172447</v>
      </c>
      <c r="AI20" s="1">
        <f>'DNSP stacked data'!AJ166</f>
        <v>105.90614927414649</v>
      </c>
      <c r="AJ20" s="1">
        <f>'DNSP stacked data'!AK166</f>
        <v>-28.848840416041966</v>
      </c>
      <c r="AK20" s="1">
        <f>'DNSP stacked data'!AL166</f>
        <v>16.294475514006589</v>
      </c>
      <c r="AL20" s="1">
        <f>'DNSP stacked data'!AM166</f>
        <v>105.85278448596452</v>
      </c>
      <c r="AM20" s="1">
        <f>'DNSP stacked data'!AN166</f>
        <v>-88.183380030091485</v>
      </c>
      <c r="AN20" s="1">
        <f>'DNSP stacked data'!AO166</f>
        <v>-88.183380030091485</v>
      </c>
      <c r="AO20" s="46"/>
      <c r="AP20" s="1">
        <f>'DNSP stacked data'!AR166</f>
        <v>-2399.0525009999847</v>
      </c>
      <c r="AQ20" s="1">
        <f>'DNSP stacked data'!AS166</f>
        <v>-3330.8012412050048</v>
      </c>
      <c r="AR20" s="1">
        <f>'DNSP stacked data'!AT166</f>
        <v>-2056.1039018958068</v>
      </c>
      <c r="AS20" s="1">
        <f>'DNSP stacked data'!AU166</f>
        <v>-980.69213177252288</v>
      </c>
      <c r="AT20" s="1">
        <f>'DNSP stacked data'!AV166</f>
        <v>-4212.1615846367604</v>
      </c>
      <c r="AU20" s="1">
        <f>'DNSP stacked data'!AW166</f>
        <v>-3415.8420035377567</v>
      </c>
      <c r="AV20" s="1">
        <f>'DNSP stacked data'!AX166</f>
        <v>-1483.7843004250512</v>
      </c>
      <c r="AW20" s="1">
        <f>'DNSP stacked data'!AY166</f>
        <v>-6723.8627066961708</v>
      </c>
      <c r="AX20" s="1">
        <f>'DNSP stacked data'!AZ166</f>
        <v>-4848.9687132071595</v>
      </c>
      <c r="AY20" s="46"/>
      <c r="AZ20" s="1">
        <f>'DNSP stacked data'!BC166</f>
        <v>-15115.337377530908</v>
      </c>
      <c r="BA20" s="1">
        <f>'DNSP stacked data'!BD166</f>
        <v>-20232.118608732275</v>
      </c>
      <c r="BB20" s="1">
        <f>'DNSP stacked data'!BE166</f>
        <v>-18091.466697537653</v>
      </c>
      <c r="BC20" s="1">
        <f>'DNSP stacked data'!BF166</f>
        <v>-8676.191896689872</v>
      </c>
      <c r="BD20" s="1">
        <f>'DNSP stacked data'!BG166</f>
        <v>-14068.143884664734</v>
      </c>
      <c r="BE20" s="1">
        <f>'DNSP stacked data'!BH166</f>
        <v>-17298.790771041993</v>
      </c>
      <c r="BF20" s="1">
        <f>'DNSP stacked data'!BI166</f>
        <v>-18057.227728072685</v>
      </c>
      <c r="BG20" s="1">
        <f>'DNSP stacked data'!BJ166</f>
        <v>-19469.007158828175</v>
      </c>
      <c r="BH20" s="1">
        <f>'DNSP stacked data'!BK166</f>
        <v>-19151.293554527092</v>
      </c>
    </row>
    <row r="21" spans="1:60" x14ac:dyDescent="0.25">
      <c r="A21" s="21" t="s">
        <v>72</v>
      </c>
      <c r="B21" s="1">
        <f>'DNSP stacked data'!B167</f>
        <v>42399.758479692195</v>
      </c>
      <c r="C21" s="1">
        <f>'DNSP stacked data'!C167</f>
        <v>36704.974298885587</v>
      </c>
      <c r="D21" s="1">
        <f>'DNSP stacked data'!D167</f>
        <v>41571.292677495134</v>
      </c>
      <c r="E21" s="1">
        <f>'DNSP stacked data'!E167</f>
        <v>50292.455378097693</v>
      </c>
      <c r="F21" s="1">
        <f>'DNSP stacked data'!F167</f>
        <v>57644.286995499562</v>
      </c>
      <c r="G21" s="1">
        <f>'DNSP stacked data'!G167</f>
        <v>53171.172575407814</v>
      </c>
      <c r="H21" s="1">
        <f>'DNSP stacked data'!H167</f>
        <v>40639.251797227196</v>
      </c>
      <c r="I21" s="1">
        <f>'DNSP stacked data'!I167</f>
        <v>39375.476139397353</v>
      </c>
      <c r="J21" s="1">
        <f>'DNSP stacked data'!J167</f>
        <v>41059.565992103351</v>
      </c>
      <c r="K21" s="46"/>
      <c r="L21" s="1">
        <f>'DNSP stacked data'!L167</f>
        <v>1895.2974575968494</v>
      </c>
      <c r="M21" s="1">
        <f>'DNSP stacked data'!M167</f>
        <v>1140.0398161008634</v>
      </c>
      <c r="N21" s="1">
        <f>'DNSP stacked data'!N167</f>
        <v>324.24071992684162</v>
      </c>
      <c r="O21" s="1">
        <f>'DNSP stacked data'!O167</f>
        <v>57.103711128630948</v>
      </c>
      <c r="P21" s="1">
        <f>'DNSP stacked data'!P167</f>
        <v>78.777319167412898</v>
      </c>
      <c r="Q21" s="1">
        <f>'DNSP stacked data'!Q167</f>
        <v>199.5772125591696</v>
      </c>
      <c r="R21" s="1">
        <f>'DNSP stacked data'!R167</f>
        <v>1072.101232415803</v>
      </c>
      <c r="S21" s="1">
        <f>'DNSP stacked data'!S167</f>
        <v>1473.5629180336848</v>
      </c>
      <c r="T21" s="1">
        <f>'DNSP stacked data'!T167</f>
        <v>848.44893270329408</v>
      </c>
      <c r="V21" s="1">
        <f>'DNSP stacked data'!V167</f>
        <v>13665.61609526686</v>
      </c>
      <c r="W21" s="1">
        <f>'DNSP stacked data'!W167</f>
        <v>12298.827193629693</v>
      </c>
      <c r="X21" s="1">
        <f>'DNSP stacked data'!X167</f>
        <v>27746.319030349554</v>
      </c>
      <c r="Y21" s="1">
        <f>'DNSP stacked data'!Y167</f>
        <v>23677.507981327333</v>
      </c>
      <c r="Z21" s="1">
        <f>'DNSP stacked data'!Z167</f>
        <v>27848.907283556378</v>
      </c>
      <c r="AA21" s="1">
        <f>'DNSP stacked data'!AA167</f>
        <v>25052.077454535207</v>
      </c>
      <c r="AB21" s="1">
        <f>'DNSP stacked data'!AB167</f>
        <v>19755.509364641988</v>
      </c>
      <c r="AC21" s="1">
        <f>'DNSP stacked data'!AC167</f>
        <v>8358.118239460362</v>
      </c>
      <c r="AD21" s="1">
        <f>'DNSP stacked data'!AD167</f>
        <v>8308.7018615753168</v>
      </c>
      <c r="AF21" s="1">
        <f>'DNSP stacked data'!AG167</f>
        <v>982.60772814501638</v>
      </c>
      <c r="AG21" s="1">
        <f>'DNSP stacked data'!AH167</f>
        <v>666.64890345608626</v>
      </c>
      <c r="AH21" s="1">
        <f>'DNSP stacked data'!AI167</f>
        <v>345.80110074325012</v>
      </c>
      <c r="AI21" s="1">
        <f>'DNSP stacked data'!AJ167</f>
        <v>186.41980237670276</v>
      </c>
      <c r="AJ21" s="1">
        <f>'DNSP stacked data'!AK167</f>
        <v>441.22631118892315</v>
      </c>
      <c r="AK21" s="1">
        <f>'DNSP stacked data'!AL167</f>
        <v>515.85147824320165</v>
      </c>
      <c r="AL21" s="1">
        <f>'DNSP stacked data'!AM167</f>
        <v>366.69574577355354</v>
      </c>
      <c r="AM21" s="1">
        <f>'DNSP stacked data'!AN167</f>
        <v>171.13708317176142</v>
      </c>
      <c r="AN21" s="1">
        <f>'DNSP stacked data'!AO167</f>
        <v>171.13708317176142</v>
      </c>
      <c r="AO21" s="46"/>
      <c r="AP21" s="1">
        <f>'DNSP stacked data'!AR167</f>
        <v>14563.459380321146</v>
      </c>
      <c r="AQ21" s="1">
        <f>'DNSP stacked data'!AS167</f>
        <v>11865.865576517961</v>
      </c>
      <c r="AR21" s="1">
        <f>'DNSP stacked data'!AT167</f>
        <v>8998.0341268281736</v>
      </c>
      <c r="AS21" s="1">
        <f>'DNSP stacked data'!AU167</f>
        <v>17714.185988401892</v>
      </c>
      <c r="AT21" s="1">
        <f>'DNSP stacked data'!AV167</f>
        <v>22647.087402227338</v>
      </c>
      <c r="AU21" s="1">
        <f>'DNSP stacked data'!AW167</f>
        <v>24426.84591192707</v>
      </c>
      <c r="AV21" s="1">
        <f>'DNSP stacked data'!AX167</f>
        <v>21204.602747562603</v>
      </c>
      <c r="AW21" s="1">
        <f>'DNSP stacked data'!AY167</f>
        <v>14204.291742823913</v>
      </c>
      <c r="AX21" s="1">
        <f>'DNSP stacked data'!AZ167</f>
        <v>16802.647510923238</v>
      </c>
      <c r="AY21" s="46"/>
      <c r="AZ21" s="1">
        <f>'DNSP stacked data'!BC167</f>
        <v>28123.20155359682</v>
      </c>
      <c r="BA21" s="1">
        <f>'DNSP stacked data'!BD167</f>
        <v>23293.327318950331</v>
      </c>
      <c r="BB21" s="1">
        <f>'DNSP stacked data'!BE167</f>
        <v>19128.44790963543</v>
      </c>
      <c r="BC21" s="1">
        <f>'DNSP stacked data'!BF167</f>
        <v>23027.011568905284</v>
      </c>
      <c r="BD21" s="1">
        <f>'DNSP stacked data'!BG167</f>
        <v>24622.506446130588</v>
      </c>
      <c r="BE21" s="1">
        <f>'DNSP stacked data'!BH167</f>
        <v>26633.330594315983</v>
      </c>
      <c r="BF21" s="1">
        <f>'DNSP stacked data'!BI167</f>
        <v>21644.743897934568</v>
      </c>
      <c r="BG21" s="1">
        <f>'DNSP stacked data'!BJ167</f>
        <v>21010.989280171852</v>
      </c>
      <c r="BH21" s="1">
        <f>'DNSP stacked data'!BK167</f>
        <v>28311.789849186913</v>
      </c>
    </row>
    <row r="22" spans="1:60" x14ac:dyDescent="0.25">
      <c r="A22" s="21" t="s">
        <v>73</v>
      </c>
      <c r="B22" s="1">
        <f>'DNSP stacked data'!B168</f>
        <v>-85.5</v>
      </c>
      <c r="C22" s="1">
        <f>'DNSP stacked data'!C168</f>
        <v>-352.1956271186441</v>
      </c>
      <c r="D22" s="1">
        <f>'DNSP stacked data'!D168</f>
        <v>0</v>
      </c>
      <c r="E22" s="1">
        <f>'DNSP stacked data'!E168</f>
        <v>0</v>
      </c>
      <c r="F22" s="1">
        <f>'DNSP stacked data'!F168</f>
        <v>0</v>
      </c>
      <c r="G22" s="1">
        <f>'DNSP stacked data'!G168</f>
        <v>0</v>
      </c>
      <c r="H22" s="1">
        <f>'DNSP stacked data'!H168</f>
        <v>0</v>
      </c>
      <c r="I22" s="1">
        <f>'DNSP stacked data'!I168</f>
        <v>0</v>
      </c>
      <c r="J22" s="1">
        <f>'DNSP stacked data'!J168</f>
        <v>0</v>
      </c>
      <c r="K22" s="46"/>
      <c r="L22" s="1">
        <f>'DNSP stacked data'!L168</f>
        <v>0</v>
      </c>
      <c r="M22" s="1">
        <f>'DNSP stacked data'!M168</f>
        <v>0</v>
      </c>
      <c r="N22" s="1">
        <f>'DNSP stacked data'!N168</f>
        <v>0</v>
      </c>
      <c r="O22" s="1">
        <f>'DNSP stacked data'!O168</f>
        <v>0</v>
      </c>
      <c r="P22" s="1">
        <f>'DNSP stacked data'!P168</f>
        <v>0</v>
      </c>
      <c r="Q22" s="1">
        <f>'DNSP stacked data'!Q168</f>
        <v>0</v>
      </c>
      <c r="R22" s="1">
        <f>'DNSP stacked data'!R168</f>
        <v>0</v>
      </c>
      <c r="S22" s="1">
        <f>'DNSP stacked data'!S168</f>
        <v>0</v>
      </c>
      <c r="T22" s="1">
        <f>'DNSP stacked data'!T168</f>
        <v>0</v>
      </c>
      <c r="V22" s="1">
        <f>'DNSP stacked data'!V168</f>
        <v>0</v>
      </c>
      <c r="W22" s="1">
        <f>'DNSP stacked data'!W168</f>
        <v>0</v>
      </c>
      <c r="X22" s="1">
        <f>'DNSP stacked data'!X168</f>
        <v>0</v>
      </c>
      <c r="Y22" s="1">
        <f>'DNSP stacked data'!Y168</f>
        <v>0</v>
      </c>
      <c r="Z22" s="1">
        <f>'DNSP stacked data'!Z168</f>
        <v>0</v>
      </c>
      <c r="AA22" s="1">
        <f>'DNSP stacked data'!AA168</f>
        <v>0</v>
      </c>
      <c r="AB22" s="1">
        <f>'DNSP stacked data'!AB168</f>
        <v>0</v>
      </c>
      <c r="AC22" s="1">
        <f>'DNSP stacked data'!AC168</f>
        <v>0</v>
      </c>
      <c r="AD22" s="1">
        <f>'DNSP stacked data'!AD168</f>
        <v>0</v>
      </c>
      <c r="AF22" s="1">
        <f>'DNSP stacked data'!AG168</f>
        <v>0</v>
      </c>
      <c r="AG22" s="1">
        <f>'DNSP stacked data'!AH168</f>
        <v>0</v>
      </c>
      <c r="AH22" s="1">
        <f>'DNSP stacked data'!AI168</f>
        <v>0</v>
      </c>
      <c r="AI22" s="1">
        <f>'DNSP stacked data'!AJ168</f>
        <v>0</v>
      </c>
      <c r="AJ22" s="1">
        <f>'DNSP stacked data'!AK168</f>
        <v>0</v>
      </c>
      <c r="AK22" s="1">
        <f>'DNSP stacked data'!AL168</f>
        <v>0</v>
      </c>
      <c r="AL22" s="1">
        <f>'DNSP stacked data'!AM168</f>
        <v>0</v>
      </c>
      <c r="AM22" s="1">
        <f>'DNSP stacked data'!AN168</f>
        <v>0</v>
      </c>
      <c r="AN22" s="1">
        <f>'DNSP stacked data'!AO168</f>
        <v>0</v>
      </c>
      <c r="AO22" s="46"/>
      <c r="AP22" s="1">
        <f>'DNSP stacked data'!AR168</f>
        <v>0</v>
      </c>
      <c r="AQ22" s="1">
        <f>'DNSP stacked data'!AS168</f>
        <v>-114.65013035593223</v>
      </c>
      <c r="AR22" s="1">
        <f>'DNSP stacked data'!AT168</f>
        <v>0</v>
      </c>
      <c r="AS22" s="1">
        <f>'DNSP stacked data'!AU168</f>
        <v>0</v>
      </c>
      <c r="AT22" s="1">
        <f>'DNSP stacked data'!AV168</f>
        <v>0</v>
      </c>
      <c r="AU22" s="1">
        <f>'DNSP stacked data'!AW168</f>
        <v>0</v>
      </c>
      <c r="AV22" s="1">
        <f>'DNSP stacked data'!AX168</f>
        <v>0</v>
      </c>
      <c r="AW22" s="1">
        <f>'DNSP stacked data'!AY168</f>
        <v>0</v>
      </c>
      <c r="AX22" s="1">
        <f>'DNSP stacked data'!AZ168</f>
        <v>217.702</v>
      </c>
      <c r="AY22" s="46"/>
      <c r="AZ22" s="1">
        <f>'DNSP stacked data'!BC168</f>
        <v>-865.67892920000008</v>
      </c>
      <c r="BA22" s="1">
        <f>'DNSP stacked data'!BD168</f>
        <v>-1281.5287315217195</v>
      </c>
      <c r="BB22" s="1">
        <f>'DNSP stacked data'!BE168</f>
        <v>-1081.8265267714878</v>
      </c>
      <c r="BC22" s="1">
        <f>'DNSP stacked data'!BF168</f>
        <v>-1004.2707931738087</v>
      </c>
      <c r="BD22" s="1">
        <f>'DNSP stacked data'!BG168</f>
        <v>-1312.1486597465241</v>
      </c>
      <c r="BE22" s="1">
        <f>'DNSP stacked data'!BH168</f>
        <v>-505.93070191105318</v>
      </c>
      <c r="BF22" s="1">
        <f>'DNSP stacked data'!BI168</f>
        <v>-1944.9036963815215</v>
      </c>
      <c r="BG22" s="1">
        <f>'DNSP stacked data'!BJ168</f>
        <v>-4430.0659048675525</v>
      </c>
      <c r="BH22" s="1">
        <f>'DNSP stacked data'!BK168</f>
        <v>2510.4215773014475</v>
      </c>
    </row>
    <row r="23" spans="1:60" x14ac:dyDescent="0.25">
      <c r="A23" s="21" t="s">
        <v>74</v>
      </c>
      <c r="B23" s="1">
        <f>'DNSP stacked data'!B169</f>
        <v>349415.16833249299</v>
      </c>
      <c r="C23" s="1">
        <f>'DNSP stacked data'!C169</f>
        <v>376953.86869465309</v>
      </c>
      <c r="D23" s="1">
        <f>'DNSP stacked data'!D169</f>
        <v>411873.94326642214</v>
      </c>
      <c r="E23" s="1">
        <f>'DNSP stacked data'!E169</f>
        <v>457805.43791898811</v>
      </c>
      <c r="F23" s="1">
        <f>'DNSP stacked data'!F169</f>
        <v>503338.62937809393</v>
      </c>
      <c r="G23" s="1">
        <f>'DNSP stacked data'!G169</f>
        <v>545936.39078210003</v>
      </c>
      <c r="H23" s="1">
        <f>'DNSP stacked data'!H169</f>
        <v>580124.36831621989</v>
      </c>
      <c r="I23" s="1">
        <f>'DNSP stacked data'!I169</f>
        <v>600708.1860387855</v>
      </c>
      <c r="J23" s="1">
        <f>'DNSP stacked data'!J169</f>
        <v>626933.9824601321</v>
      </c>
      <c r="K23" s="46"/>
      <c r="L23" s="1">
        <f>'DNSP stacked data'!L169</f>
        <v>7464.1433574790335</v>
      </c>
      <c r="M23" s="1">
        <f>'DNSP stacked data'!M169</f>
        <v>8534.5383962481155</v>
      </c>
      <c r="N23" s="1">
        <f>'DNSP stacked data'!N169</f>
        <v>8859.3361773884026</v>
      </c>
      <c r="O23" s="1">
        <f>'DNSP stacked data'!O169</f>
        <v>8977.1462210930968</v>
      </c>
      <c r="P23" s="1">
        <f>'DNSP stacked data'!P169</f>
        <v>8968.131039334181</v>
      </c>
      <c r="Q23" s="1">
        <f>'DNSP stacked data'!Q169</f>
        <v>9120.6955107936392</v>
      </c>
      <c r="R23" s="1">
        <f>'DNSP stacked data'!R169</f>
        <v>10224.832540120591</v>
      </c>
      <c r="S23" s="1">
        <f>'DNSP stacked data'!S169</f>
        <v>11535.869916851978</v>
      </c>
      <c r="T23" s="1">
        <f>'DNSP stacked data'!T169</f>
        <v>12308.207843817541</v>
      </c>
      <c r="V23" s="1">
        <f>'DNSP stacked data'!V169</f>
        <v>203900.45411915571</v>
      </c>
      <c r="W23" s="1">
        <f>'DNSP stacked data'!W169</f>
        <v>215412.49090024675</v>
      </c>
      <c r="X23" s="1">
        <f>'DNSP stacked data'!X169</f>
        <v>244214.61043270439</v>
      </c>
      <c r="Y23" s="1">
        <f>'DNSP stacked data'!Y169</f>
        <v>270949.6173627337</v>
      </c>
      <c r="Z23" s="1">
        <f>'DNSP stacked data'!Z169</f>
        <v>297932.65125144419</v>
      </c>
      <c r="AA23" s="1">
        <f>'DNSP stacked data'!AA169</f>
        <v>323684.19224804512</v>
      </c>
      <c r="AB23" s="1">
        <f>'DNSP stacked data'!AB169</f>
        <v>347277.2941052579</v>
      </c>
      <c r="AC23" s="1">
        <f>'DNSP stacked data'!AC169</f>
        <v>352858.5406318247</v>
      </c>
      <c r="AD23" s="1">
        <f>'DNSP stacked data'!AD169</f>
        <v>361272.110696416</v>
      </c>
      <c r="AF23" s="1">
        <f>'DNSP stacked data'!AG169</f>
        <v>7216.3308523648257</v>
      </c>
      <c r="AG23" s="1">
        <f>'DNSP stacked data'!AH169</f>
        <v>7860.1603683859403</v>
      </c>
      <c r="AH23" s="1">
        <f>'DNSP stacked data'!AI169</f>
        <v>8251.519484098364</v>
      </c>
      <c r="AI23" s="1">
        <f>'DNSP stacked data'!AJ169</f>
        <v>8543.8454357492119</v>
      </c>
      <c r="AJ23" s="1">
        <f>'DNSP stacked data'!AK169</f>
        <v>8956.2229065220927</v>
      </c>
      <c r="AK23" s="1">
        <f>'DNSP stacked data'!AL169</f>
        <v>9488.3688602793009</v>
      </c>
      <c r="AL23" s="1">
        <f>'DNSP stacked data'!AM169</f>
        <v>9960.9173905388197</v>
      </c>
      <c r="AM23" s="1">
        <f>'DNSP stacked data'!AN169</f>
        <v>10043.871093680489</v>
      </c>
      <c r="AN23" s="1">
        <f>'DNSP stacked data'!AO169</f>
        <v>10043.871093680489</v>
      </c>
      <c r="AO23" s="46"/>
      <c r="AP23" s="1">
        <f>'DNSP stacked data'!AR169</f>
        <v>164527.25022170477</v>
      </c>
      <c r="AQ23" s="1">
        <f>'DNSP stacked data'!AS169</f>
        <v>173062.31455701773</v>
      </c>
      <c r="AR23" s="1">
        <f>'DNSP stacked data'!AT169</f>
        <v>180004.24478195014</v>
      </c>
      <c r="AS23" s="1">
        <f>'DNSP stacked data'!AU169</f>
        <v>196737.7386385795</v>
      </c>
      <c r="AT23" s="1">
        <f>'DNSP stacked data'!AV169</f>
        <v>215172.66445617008</v>
      </c>
      <c r="AU23" s="1">
        <f>'DNSP stacked data'!AW169</f>
        <v>236183.66836455939</v>
      </c>
      <c r="AV23" s="1">
        <f>'DNSP stacked data'!AX169</f>
        <v>255904.48681169693</v>
      </c>
      <c r="AW23" s="1">
        <f>'DNSP stacked data'!AY169</f>
        <v>263384.91584782465</v>
      </c>
      <c r="AX23" s="1">
        <f>'DNSP stacked data'!AZ169</f>
        <v>275556.29664554074</v>
      </c>
      <c r="AY23" s="46"/>
      <c r="AZ23" s="1">
        <f>'DNSP stacked data'!BC169</f>
        <v>89068.577818364633</v>
      </c>
      <c r="BA23" s="1">
        <f>'DNSP stacked data'!BD169</f>
        <v>92129.786528582685</v>
      </c>
      <c r="BB23" s="1">
        <f>'DNSP stacked data'!BE169</f>
        <v>92873.123322049796</v>
      </c>
      <c r="BC23" s="1">
        <f>'DNSP stacked data'!BF169</f>
        <v>107223.94299426521</v>
      </c>
      <c r="BD23" s="1">
        <f>'DNSP stacked data'!BG169</f>
        <v>117778.30555573106</v>
      </c>
      <c r="BE23" s="1">
        <f>'DNSP stacked data'!BH169</f>
        <v>127112.84537900504</v>
      </c>
      <c r="BF23" s="1">
        <f>'DNSP stacked data'!BI169</f>
        <v>130700.36154886695</v>
      </c>
      <c r="BG23" s="1">
        <f>'DNSP stacked data'!BJ169</f>
        <v>132242.34367021063</v>
      </c>
      <c r="BH23" s="1">
        <f>'DNSP stacked data'!BK169</f>
        <v>143584.82436115426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60" x14ac:dyDescent="0.25">
      <c r="A26" s="24" t="s">
        <v>81</v>
      </c>
      <c r="B26" s="1">
        <f>B17</f>
        <v>313954.31843684416</v>
      </c>
      <c r="C26" s="1">
        <f t="shared" ref="C26:I26" si="10">C17</f>
        <v>349415.16833249299</v>
      </c>
      <c r="D26" s="1">
        <f t="shared" si="10"/>
        <v>376953.86869465309</v>
      </c>
      <c r="E26" s="1">
        <f t="shared" si="10"/>
        <v>411873.94326642214</v>
      </c>
      <c r="F26" s="1">
        <f t="shared" si="10"/>
        <v>457805.43791898811</v>
      </c>
      <c r="G26" s="1">
        <f t="shared" si="10"/>
        <v>503338.62937809393</v>
      </c>
      <c r="H26" s="1">
        <f t="shared" si="10"/>
        <v>545936.39078210003</v>
      </c>
      <c r="I26" s="1">
        <f t="shared" si="10"/>
        <v>580124.36831621989</v>
      </c>
      <c r="J26" s="1">
        <f t="shared" ref="J26" si="11">J17</f>
        <v>600708.1860387855</v>
      </c>
      <c r="L26" s="1">
        <f>L17</f>
        <v>5609.3905954361489</v>
      </c>
      <c r="M26" s="1">
        <f t="shared" ref="M26:S26" si="12">M17</f>
        <v>7464.1433574790335</v>
      </c>
      <c r="N26" s="1">
        <f t="shared" si="12"/>
        <v>8534.5383962481155</v>
      </c>
      <c r="O26" s="1">
        <f t="shared" si="12"/>
        <v>8859.3361773884026</v>
      </c>
      <c r="P26" s="1">
        <f t="shared" si="12"/>
        <v>8977.1462210930968</v>
      </c>
      <c r="Q26" s="1">
        <f t="shared" si="12"/>
        <v>8968.131039334181</v>
      </c>
      <c r="R26" s="1">
        <f t="shared" si="12"/>
        <v>9120.6955107936392</v>
      </c>
      <c r="S26" s="1">
        <f t="shared" si="12"/>
        <v>10224.832540120591</v>
      </c>
      <c r="T26" s="1">
        <f t="shared" ref="T26" si="13">T17</f>
        <v>11535.869916851978</v>
      </c>
      <c r="V26" s="1">
        <f>V17</f>
        <v>190138.99775117711</v>
      </c>
      <c r="W26" s="1">
        <f t="shared" ref="W26:AC26" si="14">W17</f>
        <v>203900.45411915571</v>
      </c>
      <c r="X26" s="1">
        <f t="shared" si="14"/>
        <v>215412.49090024675</v>
      </c>
      <c r="Y26" s="1">
        <f t="shared" si="14"/>
        <v>244214.61043270439</v>
      </c>
      <c r="Z26" s="1">
        <f t="shared" si="14"/>
        <v>270949.6173627337</v>
      </c>
      <c r="AA26" s="1">
        <f t="shared" si="14"/>
        <v>297932.65125144419</v>
      </c>
      <c r="AB26" s="1">
        <f t="shared" si="14"/>
        <v>323684.19224804512</v>
      </c>
      <c r="AC26" s="1">
        <f t="shared" si="14"/>
        <v>347277.2941052579</v>
      </c>
      <c r="AD26" s="1">
        <f t="shared" ref="AD26" si="15">AD17</f>
        <v>352858.5406318247</v>
      </c>
      <c r="AF26" s="1">
        <f>AF17</f>
        <v>6229.6037340139619</v>
      </c>
      <c r="AG26" s="1">
        <f t="shared" ref="AG26:AM26" si="16">AG17</f>
        <v>7216.3308523648257</v>
      </c>
      <c r="AH26" s="1">
        <f t="shared" si="16"/>
        <v>7860.1603683859403</v>
      </c>
      <c r="AI26" s="1">
        <f t="shared" si="16"/>
        <v>8251.519484098364</v>
      </c>
      <c r="AJ26" s="1">
        <f t="shared" si="16"/>
        <v>8543.8454357492119</v>
      </c>
      <c r="AK26" s="1">
        <f t="shared" si="16"/>
        <v>8956.2229065220927</v>
      </c>
      <c r="AL26" s="1">
        <f t="shared" si="16"/>
        <v>9488.3688602793009</v>
      </c>
      <c r="AM26" s="1">
        <f t="shared" si="16"/>
        <v>9960.9173905388197</v>
      </c>
      <c r="AN26" s="1">
        <f t="shared" ref="AN26" si="17">AN17</f>
        <v>9960.9173905388197</v>
      </c>
      <c r="AP26" s="1">
        <f>AP17</f>
        <v>152362.84334238362</v>
      </c>
      <c r="AQ26" s="1">
        <f t="shared" ref="AQ26:AW26" si="18">AQ17</f>
        <v>164527.25022170477</v>
      </c>
      <c r="AR26" s="1">
        <f t="shared" si="18"/>
        <v>173062.31455701773</v>
      </c>
      <c r="AS26" s="1">
        <f t="shared" si="18"/>
        <v>180004.24478195014</v>
      </c>
      <c r="AT26" s="1">
        <f t="shared" si="18"/>
        <v>196737.7386385795</v>
      </c>
      <c r="AU26" s="1">
        <f t="shared" si="18"/>
        <v>215172.66445617008</v>
      </c>
      <c r="AV26" s="1">
        <f t="shared" si="18"/>
        <v>236183.66836455939</v>
      </c>
      <c r="AW26" s="1">
        <f t="shared" si="18"/>
        <v>255904.48681169693</v>
      </c>
      <c r="AX26" s="1">
        <f t="shared" ref="AX26" si="19">AX17</f>
        <v>263384.91584782465</v>
      </c>
      <c r="AZ26" s="1">
        <f>AZ17</f>
        <v>76060.713642298724</v>
      </c>
      <c r="BA26" s="1">
        <f t="shared" ref="BA26:BG26" si="20">BA17</f>
        <v>89068.577818364633</v>
      </c>
      <c r="BB26" s="1">
        <f t="shared" si="20"/>
        <v>92129.786528582685</v>
      </c>
      <c r="BC26" s="1">
        <f t="shared" si="20"/>
        <v>92873.123322049796</v>
      </c>
      <c r="BD26" s="1">
        <f t="shared" si="20"/>
        <v>107223.94299426521</v>
      </c>
      <c r="BE26" s="1">
        <f t="shared" si="20"/>
        <v>117778.30555573106</v>
      </c>
      <c r="BF26" s="1">
        <f t="shared" si="20"/>
        <v>127112.84537900504</v>
      </c>
      <c r="BG26" s="1">
        <f t="shared" si="20"/>
        <v>130700.36154886695</v>
      </c>
      <c r="BH26" s="1">
        <f t="shared" ref="BH26" si="21">BH17</f>
        <v>131913.90648919297</v>
      </c>
    </row>
    <row r="27" spans="1:60" x14ac:dyDescent="0.25">
      <c r="A27" s="24" t="s">
        <v>82</v>
      </c>
      <c r="B27" s="1">
        <f>WACC!$C$14*B26</f>
        <v>125581.72737473767</v>
      </c>
      <c r="C27" s="1">
        <f>WACC!$D$14*C26</f>
        <v>139766.06733299719</v>
      </c>
      <c r="D27" s="1">
        <f>WACC!$E$14*D26</f>
        <v>150781.54747786126</v>
      </c>
      <c r="E27" s="1">
        <f>WACC!$F$14*E26</f>
        <v>164749.57730656886</v>
      </c>
      <c r="F27" s="1">
        <f>WACC!$G$14*F26</f>
        <v>183122.17516759527</v>
      </c>
      <c r="G27" s="1">
        <f>WACC!$H$14*G26</f>
        <v>201335.45175123759</v>
      </c>
      <c r="H27" s="1">
        <f>WACC!$I$14*H26</f>
        <v>218374.55631284002</v>
      </c>
      <c r="I27" s="1">
        <f>WACC!J$14*I26</f>
        <v>232049.74732648797</v>
      </c>
      <c r="J27" s="20">
        <f>WACC!K$14*J26</f>
        <v>240283.2744155142</v>
      </c>
      <c r="L27" s="1">
        <f>WACC!$C$14*L26</f>
        <v>2243.7562381744597</v>
      </c>
      <c r="M27" s="1">
        <f>WACC!$D$14*M26</f>
        <v>2985.6573429916134</v>
      </c>
      <c r="N27" s="1">
        <f>WACC!$E$14*N26</f>
        <v>3413.8153584992465</v>
      </c>
      <c r="O27" s="1">
        <f>WACC!$F$14*O26</f>
        <v>3543.7344709553613</v>
      </c>
      <c r="P27" s="1">
        <f>WACC!$G$14*P26</f>
        <v>3590.858488437239</v>
      </c>
      <c r="Q27" s="1">
        <f>WACC!$H$14*Q26</f>
        <v>3587.2524157336725</v>
      </c>
      <c r="R27" s="1">
        <f>WACC!$I$14*R26</f>
        <v>3648.2782043174557</v>
      </c>
      <c r="S27" s="1">
        <f>WACC!J$14*S26</f>
        <v>4089.9330160482368</v>
      </c>
      <c r="T27" s="20">
        <f>WACC!K$14*T26</f>
        <v>4614.347966740791</v>
      </c>
      <c r="V27" s="1">
        <f>WACC!$C$14*V26</f>
        <v>76055.599100470848</v>
      </c>
      <c r="W27" s="1">
        <f>WACC!$D$14*W26</f>
        <v>81560.181647662292</v>
      </c>
      <c r="X27" s="1">
        <f>WACC!$E$14*X26</f>
        <v>86164.99636009871</v>
      </c>
      <c r="Y27" s="1">
        <f>WACC!$F$14*Y26</f>
        <v>97685.844173081758</v>
      </c>
      <c r="Z27" s="1">
        <f>WACC!$G$14*Z26</f>
        <v>108379.84694509348</v>
      </c>
      <c r="AA27" s="1">
        <f>WACC!$H$14*AA26</f>
        <v>119173.06050057767</v>
      </c>
      <c r="AB27" s="1">
        <f>WACC!$I$14*AB26</f>
        <v>129473.67689921806</v>
      </c>
      <c r="AC27" s="1">
        <f>WACC!$J$14*AC26</f>
        <v>138910.91764210316</v>
      </c>
      <c r="AD27" s="20">
        <f>WACC!$K$14*AD26</f>
        <v>141143.41625272989</v>
      </c>
      <c r="AF27" s="1">
        <f>WACC!$C$14*AF26</f>
        <v>2491.8414936055851</v>
      </c>
      <c r="AG27" s="1">
        <f>WACC!$D$14*AG26</f>
        <v>2886.5323409459306</v>
      </c>
      <c r="AH27" s="1">
        <f>WACC!$E$14*AH26</f>
        <v>3144.0641473543765</v>
      </c>
      <c r="AI27" s="1">
        <f>WACC!$F$14*AI26</f>
        <v>3300.6077936393458</v>
      </c>
      <c r="AJ27" s="1">
        <f>WACC!$G$14*AJ26</f>
        <v>3417.5381742996851</v>
      </c>
      <c r="AK27" s="1">
        <f>WACC!$H$14*AK26</f>
        <v>3582.4891626088374</v>
      </c>
      <c r="AL27" s="1">
        <f>WACC!$I$14*AL26</f>
        <v>3795.3475441117207</v>
      </c>
      <c r="AM27" s="1">
        <f>WACC!J$14*AM26</f>
        <v>3984.3669562155283</v>
      </c>
      <c r="AN27" s="1">
        <f>WACC!K$14*AN26</f>
        <v>3984.3669562155283</v>
      </c>
      <c r="AP27" s="1">
        <f>WACC!C14*AP26</f>
        <v>60945.137336953456</v>
      </c>
      <c r="AQ27" s="1">
        <f>WACC!D14*AQ26</f>
        <v>65810.900088681912</v>
      </c>
      <c r="AR27" s="1">
        <f>WACC!E14*AR26</f>
        <v>69224.925822807098</v>
      </c>
      <c r="AS27" s="1">
        <f>WACC!F14*AS26</f>
        <v>72001.697912780059</v>
      </c>
      <c r="AT27" s="1">
        <f>WACC!G14*AT26</f>
        <v>78695.095455431801</v>
      </c>
      <c r="AU27" s="1">
        <f>WACC!H14*AU26</f>
        <v>86069.065782468038</v>
      </c>
      <c r="AV27" s="1">
        <f>WACC!I14*AV26</f>
        <v>94473.467345823767</v>
      </c>
      <c r="AW27" s="1">
        <f>WACC!J14*AW26</f>
        <v>102361.79472467878</v>
      </c>
      <c r="AX27" s="1">
        <f>WACC!K14*AX26</f>
        <v>105353.96633912987</v>
      </c>
      <c r="AZ27" s="1">
        <f>WACC!C14*AZ26</f>
        <v>30424.28545691949</v>
      </c>
      <c r="BA27" s="1">
        <f>WACC!D14*BA26</f>
        <v>35627.431127345852</v>
      </c>
      <c r="BB27" s="1">
        <f>WACC!E14*BB26</f>
        <v>36851.914611433072</v>
      </c>
      <c r="BC27" s="1">
        <f>WACC!F14*BC26</f>
        <v>37149.249328819918</v>
      </c>
      <c r="BD27" s="1">
        <f>WACC!G14*BD26</f>
        <v>42889.577197706087</v>
      </c>
      <c r="BE27" s="1">
        <f>WACC!H14*BE26</f>
        <v>47111.322222292423</v>
      </c>
      <c r="BF27" s="1">
        <f>WACC!I14*BF26</f>
        <v>50845.138151602019</v>
      </c>
      <c r="BG27" s="1">
        <f>WACC!J14*BG26</f>
        <v>52280.14461954678</v>
      </c>
      <c r="BH27" s="1">
        <f>WACC!K14*BH26</f>
        <v>52765.562595677191</v>
      </c>
    </row>
    <row r="28" spans="1:60" x14ac:dyDescent="0.25">
      <c r="A28" s="24" t="s">
        <v>83</v>
      </c>
      <c r="B28" s="1">
        <f>WACC!$C$15*B26</f>
        <v>188372.59106210648</v>
      </c>
      <c r="C28" s="1">
        <f>WACC!$D$15*C26</f>
        <v>209649.1009994958</v>
      </c>
      <c r="D28" s="1">
        <f>WACC!$E$15*D26</f>
        <v>226172.32121679184</v>
      </c>
      <c r="E28" s="1">
        <f>WACC!$F$15*E26</f>
        <v>247124.36595985328</v>
      </c>
      <c r="F28" s="1">
        <f>WACC!$G$15*F26</f>
        <v>274683.26275139285</v>
      </c>
      <c r="G28" s="1">
        <f>WACC!$H$15*G26</f>
        <v>302003.17762685637</v>
      </c>
      <c r="H28" s="1">
        <f>WACC!$I$15*H26</f>
        <v>327561.83446926001</v>
      </c>
      <c r="I28" s="1">
        <f>WACC!J$15*I26</f>
        <v>348074.62098973192</v>
      </c>
      <c r="J28" s="20">
        <f>WACC!K$15*J26</f>
        <v>360424.9116232713</v>
      </c>
      <c r="L28" s="1">
        <f>WACC!$C$15*L26</f>
        <v>3365.6343572616893</v>
      </c>
      <c r="M28" s="1">
        <f>WACC!$D$15*M26</f>
        <v>4478.4860144874201</v>
      </c>
      <c r="N28" s="1">
        <f>WACC!$E$15*N26</f>
        <v>5120.7230377488695</v>
      </c>
      <c r="O28" s="1">
        <f>WACC!$F$15*O26</f>
        <v>5315.6017064330417</v>
      </c>
      <c r="P28" s="1">
        <f>WACC!$G$15*P26</f>
        <v>5386.2877326558582</v>
      </c>
      <c r="Q28" s="1">
        <f>WACC!$H$15*Q26</f>
        <v>5380.878623600508</v>
      </c>
      <c r="R28" s="1">
        <f>WACC!$I$15*R26</f>
        <v>5472.4173064761835</v>
      </c>
      <c r="S28" s="1">
        <f>WACC!J$15*S26</f>
        <v>6134.8995240723543</v>
      </c>
      <c r="T28" s="20">
        <f>WACC!K$15*T26</f>
        <v>6921.5219501111869</v>
      </c>
      <c r="V28" s="1">
        <f>WACC!$C$15*V26</f>
        <v>114083.39865070627</v>
      </c>
      <c r="W28" s="1">
        <f>WACC!$D$15*W26</f>
        <v>122340.27247149342</v>
      </c>
      <c r="X28" s="1">
        <f>WACC!$E$15*X26</f>
        <v>129247.49454014804</v>
      </c>
      <c r="Y28" s="1">
        <f>WACC!$F$15*Y26</f>
        <v>146528.76625962261</v>
      </c>
      <c r="Z28" s="1">
        <f>WACC!$G$15*Z26</f>
        <v>162569.77041764022</v>
      </c>
      <c r="AA28" s="1">
        <f>WACC!$H$15*AA26</f>
        <v>178759.59075086651</v>
      </c>
      <c r="AB28" s="1">
        <f>WACC!$I$15*AB26</f>
        <v>194210.51534882706</v>
      </c>
      <c r="AC28" s="1">
        <f>WACC!$J$15*AC26</f>
        <v>208366.37646315474</v>
      </c>
      <c r="AD28" s="20">
        <f>WACC!$K$15*AD26</f>
        <v>211715.12437909481</v>
      </c>
      <c r="AF28" s="1">
        <f>WACC!$C$15*AF26</f>
        <v>3737.7622404083768</v>
      </c>
      <c r="AG28" s="1">
        <f>WACC!$D$15*AG26</f>
        <v>4329.798511418895</v>
      </c>
      <c r="AH28" s="1">
        <f>WACC!$E$15*AH26</f>
        <v>4716.0962210315638</v>
      </c>
      <c r="AI28" s="1">
        <f>WACC!$F$15*AI26</f>
        <v>4950.9116904590182</v>
      </c>
      <c r="AJ28" s="1">
        <f>WACC!$G$15*AJ26</f>
        <v>5126.3072614495268</v>
      </c>
      <c r="AK28" s="1">
        <f>WACC!$H$15*AK26</f>
        <v>5373.7337439132552</v>
      </c>
      <c r="AL28" s="1">
        <f>WACC!$I$15*AL26</f>
        <v>5693.0213161675802</v>
      </c>
      <c r="AM28" s="1">
        <f>WACC!J$15*AM26</f>
        <v>5976.5504343232915</v>
      </c>
      <c r="AN28" s="1">
        <f>WACC!K$15*AN26</f>
        <v>5976.5504343232915</v>
      </c>
      <c r="AP28" s="1">
        <f>WACC!C15*AP26</f>
        <v>91417.706005430169</v>
      </c>
      <c r="AQ28" s="1">
        <f>WACC!D15*AQ26</f>
        <v>98716.350133022861</v>
      </c>
      <c r="AR28" s="1">
        <f>WACC!E15*AR26</f>
        <v>103837.38873421063</v>
      </c>
      <c r="AS28" s="1">
        <f>WACC!F15*AS26</f>
        <v>108002.54686917008</v>
      </c>
      <c r="AT28" s="1">
        <f>WACC!G15*AT26</f>
        <v>118042.64318314769</v>
      </c>
      <c r="AU28" s="1">
        <f>WACC!H15*AU26</f>
        <v>129103.59867370204</v>
      </c>
      <c r="AV28" s="1">
        <f>WACC!I15*AV26</f>
        <v>141710.20101873562</v>
      </c>
      <c r="AW28" s="1">
        <f>WACC!J15*AW26</f>
        <v>153542.69208701816</v>
      </c>
      <c r="AX28" s="1">
        <f>WACC!K15*AX26</f>
        <v>158030.94950869479</v>
      </c>
      <c r="AZ28" s="1">
        <f>WACC!C15*AZ26</f>
        <v>45636.428185379234</v>
      </c>
      <c r="BA28" s="1">
        <f>WACC!D15*BA26</f>
        <v>53441.146691018781</v>
      </c>
      <c r="BB28" s="1">
        <f>WACC!E15*BB26</f>
        <v>55277.871917149612</v>
      </c>
      <c r="BC28" s="1">
        <f>WACC!F15*BC26</f>
        <v>55723.873993229878</v>
      </c>
      <c r="BD28" s="1">
        <f>WACC!G15*BD26</f>
        <v>64334.365796559119</v>
      </c>
      <c r="BE28" s="1">
        <f>WACC!H15*BE26</f>
        <v>70666.983333438635</v>
      </c>
      <c r="BF28" s="1">
        <f>WACC!I15*BF26</f>
        <v>76267.707227403022</v>
      </c>
      <c r="BG28" s="1">
        <f>WACC!J15*BG26</f>
        <v>78420.216929320159</v>
      </c>
      <c r="BH28" s="1">
        <f>WACC!K15*BH26</f>
        <v>79148.343893515776</v>
      </c>
    </row>
    <row r="29" spans="1:60" x14ac:dyDescent="0.25">
      <c r="A29" s="24" t="s">
        <v>84</v>
      </c>
      <c r="B29" s="1">
        <f>(WACC!$C$3+WACC!$C$9*WACC!$C$16)*B27</f>
        <v>12529.179236599637</v>
      </c>
      <c r="C29" s="1">
        <f>(WACC!$D$3+WACC!$D$9*WACC!$D$16)*C27</f>
        <v>13895.435313811842</v>
      </c>
      <c r="D29" s="1">
        <f>(WACC!$E$3+WACC!$E$9*WACC!$E$16)*D27</f>
        <v>15604.202103875383</v>
      </c>
      <c r="E29" s="1">
        <f>(WACC!$F$3+WACC!$F$9*WACC!$F$16)*E27</f>
        <v>17655.26978186483</v>
      </c>
      <c r="F29" s="1">
        <f>(WACC!$G$3+WACC!$G$9*WACC!$G$16)*F27</f>
        <v>17525.039834526739</v>
      </c>
      <c r="G29" s="1">
        <f>(WACC!$H$3+WACC!$H$9*WACC!$H$16)*G27</f>
        <v>20311.679994511509</v>
      </c>
      <c r="H29" s="1">
        <f>(WACC!$I$3+WACC!$I$9*WACC!$I$16)*H27</f>
        <v>21571.037835898209</v>
      </c>
      <c r="I29" s="1">
        <f>(WACC!J$3+WACC!J$9*WACC!J$16)*I27</f>
        <v>20010.791361292457</v>
      </c>
      <c r="J29" s="20">
        <f>(WACC!K$3+WACC!K$9*WACC!K$16)*J27</f>
        <v>18819.554998826854</v>
      </c>
      <c r="L29" s="1">
        <f>(WACC!$C$3+WACC!$C$9*WACC!$C$16)*L27</f>
        <v>223.85759981974505</v>
      </c>
      <c r="M29" s="1">
        <f>(WACC!$D$3+WACC!$D$9*WACC!$D$16)*M27</f>
        <v>296.83176518019326</v>
      </c>
      <c r="N29" s="1">
        <f>(WACC!$E$3+WACC!$E$9*WACC!$E$16)*N27</f>
        <v>353.29167056835962</v>
      </c>
      <c r="O29" s="1">
        <f>(WACC!$F$3+WACC!$F$9*WACC!$F$16)*O27</f>
        <v>379.76175200490997</v>
      </c>
      <c r="P29" s="1">
        <f>(WACC!$G$3+WACC!$G$9*WACC!$G$16)*P27</f>
        <v>343.65001394515417</v>
      </c>
      <c r="Q29" s="1">
        <f>(WACC!$H$3+WACC!$H$9*WACC!$H$16)*Q27</f>
        <v>361.89912156130163</v>
      </c>
      <c r="R29" s="1">
        <f>(WACC!$I$3+WACC!$I$9*WACC!$I$16)*R27</f>
        <v>360.37690704440075</v>
      </c>
      <c r="S29" s="1">
        <f>(WACC!J$3+WACC!J$9*WACC!J$16)*S27</f>
        <v>352.69504581986109</v>
      </c>
      <c r="T29" s="20">
        <f>(WACC!K$3+WACC!K$9*WACC!K$16)*T27</f>
        <v>361.40665868250812</v>
      </c>
      <c r="V29" s="1">
        <f>(WACC!$C$3+WACC!$C$9*WACC!$C$16)*V27</f>
        <v>7588.000682880047</v>
      </c>
      <c r="W29" s="1">
        <f>(WACC!$D$3+WACC!$D$9*WACC!$D$16)*W27</f>
        <v>8108.6507611871002</v>
      </c>
      <c r="X29" s="1">
        <f>(WACC!$E$3+WACC!$E$9*WACC!$E$16)*X27</f>
        <v>8917.1124714718862</v>
      </c>
      <c r="Y29" s="1">
        <f>(WACC!$F$3+WACC!$F$9*WACC!$F$16)*Y27</f>
        <v>10468.433127058477</v>
      </c>
      <c r="Z29" s="1">
        <f>(WACC!$G$3+WACC!$G$9*WACC!$G$16)*Z27</f>
        <v>10372.097935350319</v>
      </c>
      <c r="AA29" s="1">
        <f>(WACC!$H$3+WACC!$H$9*WACC!$H$16)*AA27</f>
        <v>12022.746355893152</v>
      </c>
      <c r="AB29" s="1">
        <f>(WACC!$I$3+WACC!$I$9*WACC!$I$16)*AB27</f>
        <v>12789.409308037029</v>
      </c>
      <c r="AC29" s="1">
        <f>(WACC!$J$3+WACC!$J$9*WACC!$J$16)*AC27</f>
        <v>11978.971848785579</v>
      </c>
      <c r="AD29" s="20">
        <f>(WACC!$K$3+WACC!$K$9*WACC!$K$16)*AD27</f>
        <v>11054.686562566078</v>
      </c>
      <c r="AF29" s="1">
        <f>(WACC!$C$3+WACC!$C$9*WACC!$C$16)*AF27</f>
        <v>248.60884903595425</v>
      </c>
      <c r="AG29" s="1">
        <f>(WACC!$D$3+WACC!$D$9*WACC!$D$16)*AG27</f>
        <v>286.97683343466747</v>
      </c>
      <c r="AH29" s="1">
        <f>(WACC!$E$3+WACC!$E$9*WACC!$E$16)*AH27</f>
        <v>325.37544018819494</v>
      </c>
      <c r="AI29" s="1">
        <f>(WACC!$F$3+WACC!$F$9*WACC!$F$16)*AI27</f>
        <v>353.70725675606843</v>
      </c>
      <c r="AJ29" s="1">
        <f>(WACC!$G$3+WACC!$G$9*WACC!$G$16)*AJ27</f>
        <v>327.06302546812555</v>
      </c>
      <c r="AK29" s="1">
        <f>(WACC!$H$3+WACC!$H$9*WACC!$H$16)*AK27</f>
        <v>361.41858188305338</v>
      </c>
      <c r="AL29" s="1">
        <f>(WACC!$I$3+WACC!$I$9*WACC!$I$16)*AL27</f>
        <v>374.90441586579419</v>
      </c>
      <c r="AM29" s="1">
        <f>(WACC!J$3+WACC!J$9*WACC!J$16)*AM27</f>
        <v>343.5915651115892</v>
      </c>
      <c r="AN29" s="1">
        <f>(WACC!K$3+WACC!K$9*WACC!K$16)*AN27</f>
        <v>312.06505425899519</v>
      </c>
      <c r="AP29" s="1">
        <f>(WACC!C3+WACC!C9*WACC!C16)*AP27</f>
        <v>6080.4431126775262</v>
      </c>
      <c r="AQ29" s="1">
        <f>(WACC!D3+WACC!D9*WACC!D16)*AQ27</f>
        <v>6542.8692570082585</v>
      </c>
      <c r="AR29" s="1">
        <f>(WACC!E3+WACC!E9*WACC!E16)*AR27</f>
        <v>7164.0048217668409</v>
      </c>
      <c r="AS29" s="1">
        <f>(WACC!F3+WACC!F9*WACC!F16)*AS27</f>
        <v>7716.0100935310893</v>
      </c>
      <c r="AT29" s="1">
        <f>(WACC!G3+WACC!G9*WACC!G16)*AT27</f>
        <v>7531.2270694476429</v>
      </c>
      <c r="AU29" s="1">
        <f>(WACC!H3+WACC!H9*WACC!H16)*AU27</f>
        <v>8683.0575857056174</v>
      </c>
      <c r="AV29" s="1">
        <f>(WACC!I3+WACC!I9*WACC!I16)*AV27</f>
        <v>9332.0887424531611</v>
      </c>
      <c r="AW29" s="1">
        <f>(WACC!J3+WACC!J9*WACC!J16)*AW27</f>
        <v>8827.1611635113404</v>
      </c>
      <c r="AX29" s="1">
        <f>(WACC!K3+WACC!K9*WACC!K16)*AX27</f>
        <v>8251.5721024974973</v>
      </c>
      <c r="AZ29" s="1">
        <f>(WACC!C3+WACC!C9*WACC!C16)*AZ27</f>
        <v>3035.4043825001354</v>
      </c>
      <c r="BA29" s="1">
        <f>(WACC!D3+WACC!D9*WACC!D16)*BA27</f>
        <v>3542.051901967217</v>
      </c>
      <c r="BB29" s="1">
        <f>(WACC!E3+WACC!E9*WACC!E16)*BB27</f>
        <v>3813.7605902737655</v>
      </c>
      <c r="BC29" s="1">
        <f>(WACC!F3+WACC!F9*WACC!F16)*BC27</f>
        <v>3981.0725454767257</v>
      </c>
      <c r="BD29" s="1">
        <f>(WACC!G3+WACC!G9*WACC!G16)*BD27</f>
        <v>4104.5905455628126</v>
      </c>
      <c r="BE29" s="1">
        <f>(WACC!H3+WACC!H9*WACC!H16)*BE27</f>
        <v>4752.8147317038038</v>
      </c>
      <c r="BF29" s="1">
        <f>(WACC!I3+WACC!I9*WACC!I16)*BF27</f>
        <v>5022.482551806288</v>
      </c>
      <c r="BG29" s="1">
        <f>(WACC!J3+WACC!J9*WACC!J16)*BG27</f>
        <v>4508.3740808733446</v>
      </c>
      <c r="BH29" s="1">
        <f>(WACC!K3+WACC!K9*WACC!K16)*BH27</f>
        <v>4132.7238016416504</v>
      </c>
    </row>
    <row r="30" spans="1:60" x14ac:dyDescent="0.25">
      <c r="A30" s="24" t="s">
        <v>85</v>
      </c>
      <c r="B30" s="1">
        <f>WACC!$C$7*B28</f>
        <v>12966.705024189188</v>
      </c>
      <c r="C30" s="1">
        <f>WACC!$D$7*C28</f>
        <v>13829.342848256374</v>
      </c>
      <c r="D30" s="1">
        <f>WACC!$E$7*D28</f>
        <v>15938.596690103501</v>
      </c>
      <c r="E30" s="1">
        <f>WACC!$F$7*E28</f>
        <v>21235.33921158866</v>
      </c>
      <c r="F30" s="1">
        <f>WACC!$G$7*F28</f>
        <v>22886.446690739136</v>
      </c>
      <c r="G30" s="1">
        <f>WACC!$H$7*G28</f>
        <v>28185.908970377011</v>
      </c>
      <c r="H30" s="1">
        <f>WACC!$I$7*H28</f>
        <v>30890.801029292266</v>
      </c>
      <c r="I30" s="1">
        <f>WACC!J$7*I28</f>
        <v>26546.231876836813</v>
      </c>
      <c r="J30" s="20">
        <f>WACC!K$7*J28</f>
        <v>21959.752017624593</v>
      </c>
      <c r="L30" s="1">
        <f>WACC!$C$7*L28</f>
        <v>231.67482956955445</v>
      </c>
      <c r="M30" s="1">
        <f>WACC!$D$7*M28</f>
        <v>295.41990993615923</v>
      </c>
      <c r="N30" s="1">
        <f>WACC!$E$7*N28</f>
        <v>360.86263262147276</v>
      </c>
      <c r="O30" s="1">
        <f>WACC!$F$7*O28</f>
        <v>456.76841662850399</v>
      </c>
      <c r="P30" s="1">
        <f>WACC!$G$7*P28</f>
        <v>448.78230227657139</v>
      </c>
      <c r="Q30" s="1">
        <f>WACC!$H$7*Q28</f>
        <v>502.19655388143934</v>
      </c>
      <c r="R30" s="1">
        <f>WACC!$I$7*R28</f>
        <v>516.07768785858207</v>
      </c>
      <c r="S30" s="1">
        <f>WACC!J$7*S28</f>
        <v>467.88376826796798</v>
      </c>
      <c r="T30" s="20">
        <f>WACC!K$7*T28</f>
        <v>421.71032219842067</v>
      </c>
      <c r="V30" s="1">
        <f>WACC!$C$7*V28</f>
        <v>7852.9778144473794</v>
      </c>
      <c r="W30" s="1">
        <f>WACC!$D$7*W28</f>
        <v>8070.0826480598771</v>
      </c>
      <c r="X30" s="1">
        <f>WACC!$E$7*X28</f>
        <v>9108.204211722219</v>
      </c>
      <c r="Y30" s="1">
        <f>WACC!$F$7*Y28</f>
        <v>12591.18275809423</v>
      </c>
      <c r="Z30" s="1">
        <f>WACC!$G$7*Z28</f>
        <v>13545.216941581406</v>
      </c>
      <c r="AA30" s="1">
        <f>WACC!$H$7*AA28</f>
        <v>16683.604431179705</v>
      </c>
      <c r="AB30" s="1">
        <f>WACC!$I$7*AB28</f>
        <v>18315.071403716705</v>
      </c>
      <c r="AC30" s="1">
        <f>WACC!$J$7*AC28</f>
        <v>15891.253804138598</v>
      </c>
      <c r="AD30" s="20">
        <f>WACC!$K$7*AD28</f>
        <v>12899.251632764461</v>
      </c>
      <c r="AF30" s="1">
        <f>WACC!$C$7*AF28</f>
        <v>257.29040593781787</v>
      </c>
      <c r="AG30" s="1">
        <f>WACC!$D$7*AG28</f>
        <v>285.61185234190913</v>
      </c>
      <c r="AH30" s="1">
        <f>WACC!$E$7*AH28</f>
        <v>332.34816362296141</v>
      </c>
      <c r="AI30" s="1">
        <f>WACC!$F$7*AI28</f>
        <v>425.4306884922741</v>
      </c>
      <c r="AJ30" s="1">
        <f>WACC!$G$7*AJ28</f>
        <v>427.12088346532727</v>
      </c>
      <c r="AK30" s="1">
        <f>WACC!$H$7*AK28</f>
        <v>501.52972338630457</v>
      </c>
      <c r="AL30" s="1">
        <f>WACC!$I$7*AL28</f>
        <v>536.88180437198048</v>
      </c>
      <c r="AM30" s="1">
        <f>WACC!J$7*AM28</f>
        <v>455.80712894846795</v>
      </c>
      <c r="AN30" s="1">
        <f>WACC!K$7*AN28</f>
        <v>364.13566661492695</v>
      </c>
      <c r="AP30" s="1">
        <f>WACC!C7*AP28</f>
        <v>6292.7755098385796</v>
      </c>
      <c r="AQ30" s="1">
        <f>WACC!D7*AQ28</f>
        <v>6511.7486514830089</v>
      </c>
      <c r="AR30" s="1">
        <f>WACC!E7*AR28</f>
        <v>7317.5278543553522</v>
      </c>
      <c r="AS30" s="1">
        <f>WACC!F7*AS28</f>
        <v>9280.633698641097</v>
      </c>
      <c r="AT30" s="1">
        <f>WACC!G7*AT28</f>
        <v>9835.2430846511488</v>
      </c>
      <c r="AU30" s="1">
        <f>WACC!H7*AU28</f>
        <v>12049.21851670429</v>
      </c>
      <c r="AV30" s="1">
        <f>WACC!I7*AV28</f>
        <v>13364.016081371599</v>
      </c>
      <c r="AW30" s="1">
        <f>WACC!J7*AW28</f>
        <v>11710.074970550584</v>
      </c>
      <c r="AX30" s="1">
        <f>WACC!K7*AX28</f>
        <v>9628.4145474050656</v>
      </c>
      <c r="AZ30" s="1">
        <f>WACC!C7*AZ28</f>
        <v>3141.4023627370743</v>
      </c>
      <c r="BA30" s="1">
        <f>WACC!D7*BA28</f>
        <v>3525.2044309783987</v>
      </c>
      <c r="BB30" s="1">
        <f>WACC!E7*BB28</f>
        <v>3895.4886328912721</v>
      </c>
      <c r="BC30" s="1">
        <f>WACC!F7*BC28</f>
        <v>4788.3395141306946</v>
      </c>
      <c r="BD30" s="1">
        <f>WACC!G7*BD28</f>
        <v>5360.3012372765888</v>
      </c>
      <c r="BE30" s="1">
        <f>WACC!H7*BE28</f>
        <v>6595.3384169634783</v>
      </c>
      <c r="BF30" s="1">
        <f>WACC!I7*BF28</f>
        <v>7192.4452759868709</v>
      </c>
      <c r="BG30" s="1">
        <f>WACC!J7*BG28</f>
        <v>5980.7901435565673</v>
      </c>
      <c r="BH30" s="1">
        <f>WACC!K7*BH28</f>
        <v>4822.3026446184658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B17*WACC!$C$21</f>
        <v>25495.884260788822</v>
      </c>
      <c r="C33" s="1">
        <f>C17*WACC!$D$21</f>
        <v>27724.778162068214</v>
      </c>
      <c r="D33" s="1">
        <f>D17*WACC!$E$21</f>
        <v>31542.798793978884</v>
      </c>
      <c r="E33" s="1">
        <f>E17*WACC!$F$21</f>
        <v>38890.60899345349</v>
      </c>
      <c r="F33" s="1">
        <f>F17*WACC!$G$21</f>
        <v>40411.486525265878</v>
      </c>
      <c r="G33" s="1">
        <f>G17*WACC!$H$21</f>
        <v>48497.58896488852</v>
      </c>
      <c r="H33" s="1">
        <f>H17*WACC!$I$21</f>
        <v>52461.838865190475</v>
      </c>
      <c r="I33" s="1">
        <f>I17*WACC!J$21</f>
        <v>46557.023238129274</v>
      </c>
      <c r="J33" s="20">
        <f>J17*WACC!K$21</f>
        <v>40779.307016451443</v>
      </c>
      <c r="L33" s="1">
        <f>L17*WACC!$C$21</f>
        <v>455.53242938929947</v>
      </c>
      <c r="M33" s="1">
        <f>M17*WACC!$D$21</f>
        <v>592.25167511635243</v>
      </c>
      <c r="N33" s="1">
        <f>N17*WACC!$E$21</f>
        <v>714.15430318983238</v>
      </c>
      <c r="O33" s="1">
        <f>O17*WACC!$F$21</f>
        <v>836.53016863341395</v>
      </c>
      <c r="P33" s="1">
        <f>P17*WACC!$G$21</f>
        <v>792.43231622172561</v>
      </c>
      <c r="Q33" s="1">
        <f>Q17*WACC!$H$21</f>
        <v>864.09567544274103</v>
      </c>
      <c r="R33" s="1">
        <f>R17*WACC!$I$21</f>
        <v>876.45459490298288</v>
      </c>
      <c r="S33" s="1">
        <f>S17*WACC!J$21</f>
        <v>820.57881408782907</v>
      </c>
      <c r="T33" s="20">
        <f>T17*WACC!K$21</f>
        <v>783.11698088092874</v>
      </c>
      <c r="V33" s="1">
        <f>V17*WACC!C21</f>
        <v>15440.978497327425</v>
      </c>
      <c r="W33" s="1">
        <f>W17*WACC!D21</f>
        <v>16178.733409246975</v>
      </c>
      <c r="X33" s="1">
        <f>X17*WACC!E21</f>
        <v>18025.316683194105</v>
      </c>
      <c r="Y33" s="1">
        <f>Y17*WACC!F21</f>
        <v>23059.615885152707</v>
      </c>
      <c r="Z33" s="1">
        <f>Z17*WACC!G21</f>
        <v>23917.314876931727</v>
      </c>
      <c r="AA33" s="1">
        <f>AA17*WACC!H21</f>
        <v>28706.350787072857</v>
      </c>
      <c r="AB33" s="1">
        <f>AB17*WACC!I21</f>
        <v>31104.480711753735</v>
      </c>
      <c r="AC33" s="1">
        <f>AC17*WACC!J21</f>
        <v>27870.225652924179</v>
      </c>
      <c r="AD33" s="1">
        <f>AD17*WACC!K21</f>
        <v>23953.938195330535</v>
      </c>
      <c r="AF33" s="1">
        <f>AF17*WACC!C21</f>
        <v>505.89925497377209</v>
      </c>
      <c r="AG33" s="1">
        <f>AG17*WACC!D21</f>
        <v>572.58868577657654</v>
      </c>
      <c r="AH33" s="1">
        <f>AH17*WACC!E21</f>
        <v>657.72360381115629</v>
      </c>
      <c r="AI33" s="1">
        <f>AI17*WACC!F21</f>
        <v>779.13794524834248</v>
      </c>
      <c r="AJ33" s="1">
        <f>AJ17*WACC!G21</f>
        <v>754.18390893345281</v>
      </c>
      <c r="AK33" s="1">
        <f>AK17*WACC!H21</f>
        <v>862.948305269358</v>
      </c>
      <c r="AL33" s="1">
        <f>AL17*WACC!I21</f>
        <v>911.78622023777473</v>
      </c>
      <c r="AM33" s="1">
        <f>AM17*WACC!J21</f>
        <v>799.39869406005721</v>
      </c>
      <c r="AN33" s="1">
        <f>AN17*WACC!K21</f>
        <v>676.20072087392214</v>
      </c>
      <c r="AP33" s="1">
        <f>AP17*WACC!C21</f>
        <v>12373.218622516106</v>
      </c>
      <c r="AQ33" s="1">
        <f>AQ17*WACC!D21</f>
        <v>13054.617908491266</v>
      </c>
      <c r="AR33" s="1">
        <f>AR17*WACC!E21</f>
        <v>14481.532676122193</v>
      </c>
      <c r="AS33" s="1">
        <f>AS17*WACC!F21</f>
        <v>16996.643792172188</v>
      </c>
      <c r="AT33" s="1">
        <f>AT17*WACC!G21</f>
        <v>17366.470154098792</v>
      </c>
      <c r="AU33" s="1">
        <f>AU17*WACC!H21</f>
        <v>20732.276102409909</v>
      </c>
      <c r="AV33" s="1">
        <f>AV17*WACC!I21</f>
        <v>22696.10482382476</v>
      </c>
      <c r="AW33" s="1">
        <f>AW17*WACC!J21</f>
        <v>20537.236134061925</v>
      </c>
      <c r="AX33" s="1">
        <f>AX17*WACC!K21</f>
        <v>17879.986649902559</v>
      </c>
      <c r="AZ33" s="1">
        <f>AZ17*WACC!C21</f>
        <v>6176.8067452372097</v>
      </c>
      <c r="BA33" s="1">
        <f>BA17*WACC!D21</f>
        <v>7067.2563329456143</v>
      </c>
      <c r="BB33" s="1">
        <f>BB17*WACC!E21</f>
        <v>7709.2492231650376</v>
      </c>
      <c r="BC33" s="1">
        <f>BC17*WACC!F21</f>
        <v>8769.4120596074208</v>
      </c>
      <c r="BD33" s="1">
        <f>BD17*WACC!G21</f>
        <v>9464.8917828394024</v>
      </c>
      <c r="BE33" s="1">
        <f>BE17*WACC!H21</f>
        <v>11348.153148667283</v>
      </c>
      <c r="BF33" s="1">
        <f>BF17*WACC!I21</f>
        <v>12214.927827793159</v>
      </c>
      <c r="BG33" s="1">
        <f>BG17*WACC!J21</f>
        <v>10489.164224429913</v>
      </c>
      <c r="BH33" s="1">
        <f>BH17*WACC!K21</f>
        <v>8955.0264462601172</v>
      </c>
    </row>
    <row r="34" spans="1:60" x14ac:dyDescent="0.25">
      <c r="A34" s="24" t="s">
        <v>64</v>
      </c>
      <c r="B34" s="1">
        <f>B20</f>
        <v>-6938.9085840433536</v>
      </c>
      <c r="C34" s="1">
        <f t="shared" ref="C34:I34" si="22">C20</f>
        <v>-9166.2739367255199</v>
      </c>
      <c r="D34" s="1">
        <f t="shared" si="22"/>
        <v>-6651.218105726045</v>
      </c>
      <c r="E34" s="1">
        <f t="shared" si="22"/>
        <v>-4360.9607255317705</v>
      </c>
      <c r="F34" s="1">
        <f t="shared" si="22"/>
        <v>-12111.095536393768</v>
      </c>
      <c r="G34" s="1">
        <f t="shared" si="22"/>
        <v>-10573.411171401742</v>
      </c>
      <c r="H34" s="1">
        <f t="shared" si="22"/>
        <v>-6451.274263107287</v>
      </c>
      <c r="I34" s="1">
        <f t="shared" si="22"/>
        <v>-18791.658416831895</v>
      </c>
      <c r="J34" s="1">
        <f t="shared" ref="J34" si="23">J20</f>
        <v>-14833.769570756638</v>
      </c>
      <c r="L34" s="1">
        <f>L20</f>
        <v>-40.544695553963976</v>
      </c>
      <c r="M34" s="1">
        <f t="shared" ref="M34:S34" si="24">M20</f>
        <v>-69.644777331783757</v>
      </c>
      <c r="N34" s="1">
        <f t="shared" si="24"/>
        <v>0.55706121344734072</v>
      </c>
      <c r="O34" s="1">
        <f t="shared" si="24"/>
        <v>60.706332576062948</v>
      </c>
      <c r="P34" s="1">
        <f t="shared" si="24"/>
        <v>-87.792500926327449</v>
      </c>
      <c r="Q34" s="1">
        <f t="shared" si="24"/>
        <v>-47.012741099711263</v>
      </c>
      <c r="R34" s="1">
        <f t="shared" si="24"/>
        <v>32.035796911149383</v>
      </c>
      <c r="S34" s="1">
        <f t="shared" si="24"/>
        <v>-162.52554130229859</v>
      </c>
      <c r="T34" s="1">
        <f t="shared" ref="T34" si="25">T20</f>
        <v>-76.111005737729613</v>
      </c>
      <c r="V34" s="1">
        <f>V20</f>
        <v>95.840272711737555</v>
      </c>
      <c r="W34" s="1">
        <f t="shared" ref="W34:AC34" si="26">W20</f>
        <v>-786.79041253866797</v>
      </c>
      <c r="X34" s="1">
        <f t="shared" si="26"/>
        <v>1055.8005021080819</v>
      </c>
      <c r="Y34" s="1">
        <f t="shared" si="26"/>
        <v>3057.4989487020102</v>
      </c>
      <c r="Z34" s="1">
        <f t="shared" si="26"/>
        <v>-865.87339484590939</v>
      </c>
      <c r="AA34" s="1">
        <f t="shared" si="26"/>
        <v>699.46354206571289</v>
      </c>
      <c r="AB34" s="1">
        <f t="shared" si="26"/>
        <v>3837.5924925708082</v>
      </c>
      <c r="AC34" s="1">
        <f t="shared" si="26"/>
        <v>-2776.8717128935155</v>
      </c>
      <c r="AD34" s="1">
        <f t="shared" ref="AD34" si="27">AD20</f>
        <v>104.86820301601801</v>
      </c>
      <c r="AF34" s="1">
        <f t="shared" ref="AF34:AM34" si="28">AF20</f>
        <v>4.1193902058483385</v>
      </c>
      <c r="AG34" s="1">
        <f t="shared" si="28"/>
        <v>-22.819387434972001</v>
      </c>
      <c r="AH34" s="1">
        <f t="shared" si="28"/>
        <v>45.558014969172447</v>
      </c>
      <c r="AI34" s="1">
        <f t="shared" si="28"/>
        <v>105.90614927414649</v>
      </c>
      <c r="AJ34" s="1">
        <f t="shared" si="28"/>
        <v>-28.848840416041966</v>
      </c>
      <c r="AK34" s="1">
        <f t="shared" si="28"/>
        <v>16.294475514006589</v>
      </c>
      <c r="AL34" s="1">
        <f t="shared" si="28"/>
        <v>105.85278448596452</v>
      </c>
      <c r="AM34" s="1">
        <f t="shared" si="28"/>
        <v>-88.183380030091485</v>
      </c>
      <c r="AN34" s="1">
        <f t="shared" ref="AN34" si="29">AN20</f>
        <v>-88.183380030091485</v>
      </c>
      <c r="AP34" s="1">
        <f t="shared" ref="AP34:AW34" si="30">AP20</f>
        <v>-2399.0525009999847</v>
      </c>
      <c r="AQ34" s="1">
        <f t="shared" si="30"/>
        <v>-3330.8012412050048</v>
      </c>
      <c r="AR34" s="1">
        <f t="shared" si="30"/>
        <v>-2056.1039018958068</v>
      </c>
      <c r="AS34" s="1">
        <f t="shared" si="30"/>
        <v>-980.69213177252288</v>
      </c>
      <c r="AT34" s="1">
        <f t="shared" si="30"/>
        <v>-4212.1615846367604</v>
      </c>
      <c r="AU34" s="1">
        <f t="shared" si="30"/>
        <v>-3415.8420035377567</v>
      </c>
      <c r="AV34" s="1">
        <f t="shared" si="30"/>
        <v>-1483.7843004250512</v>
      </c>
      <c r="AW34" s="1">
        <f t="shared" si="30"/>
        <v>-6723.8627066961708</v>
      </c>
      <c r="AX34" s="1">
        <f t="shared" ref="AX34" si="31">AX20</f>
        <v>-4848.9687132071595</v>
      </c>
      <c r="AZ34" s="1">
        <f t="shared" ref="AZ34:BG34" si="32">AZ20</f>
        <v>-15115.337377530908</v>
      </c>
      <c r="BA34" s="1">
        <f t="shared" si="32"/>
        <v>-20232.118608732275</v>
      </c>
      <c r="BB34" s="1">
        <f t="shared" si="32"/>
        <v>-18091.466697537653</v>
      </c>
      <c r="BC34" s="1">
        <f t="shared" si="32"/>
        <v>-8676.191896689872</v>
      </c>
      <c r="BD34" s="1">
        <f t="shared" si="32"/>
        <v>-14068.143884664734</v>
      </c>
      <c r="BE34" s="1">
        <f t="shared" si="32"/>
        <v>-17298.790771041993</v>
      </c>
      <c r="BF34" s="1">
        <f t="shared" si="32"/>
        <v>-18057.227728072685</v>
      </c>
      <c r="BG34" s="1">
        <f t="shared" si="32"/>
        <v>-19469.007158828175</v>
      </c>
      <c r="BH34" s="1">
        <f t="shared" ref="BH34" si="33">BH20</f>
        <v>-19151.293554527092</v>
      </c>
    </row>
    <row r="35" spans="1:60" x14ac:dyDescent="0.25">
      <c r="A35" s="24" t="s">
        <v>99</v>
      </c>
      <c r="B35" s="20">
        <f>B12*B4</f>
        <v>20519.09444989849</v>
      </c>
      <c r="C35" s="20">
        <f t="shared" ref="C35:I35" si="34">C12*C4</f>
        <v>21582.684373482516</v>
      </c>
      <c r="D35" s="20">
        <f t="shared" si="34"/>
        <v>22984.645313012577</v>
      </c>
      <c r="E35" s="20">
        <f t="shared" si="34"/>
        <v>26980.214761296327</v>
      </c>
      <c r="F35" s="20">
        <f t="shared" si="34"/>
        <v>32709.541363041135</v>
      </c>
      <c r="G35" s="20">
        <f t="shared" si="34"/>
        <v>32721.663738684183</v>
      </c>
      <c r="H35" s="20">
        <f t="shared" si="34"/>
        <v>36803.49113541963</v>
      </c>
      <c r="I35" s="20">
        <f t="shared" si="34"/>
        <v>30730.262643914775</v>
      </c>
      <c r="J35" s="20">
        <f t="shared" ref="J35" si="35">J12*J4</f>
        <v>32471.687231149965</v>
      </c>
      <c r="K35" s="19"/>
      <c r="L35" s="20">
        <f t="shared" ref="L35:T35" si="36">B12*B5</f>
        <v>366.61262061053765</v>
      </c>
      <c r="M35" s="20">
        <f t="shared" si="36"/>
        <v>461.04538326625169</v>
      </c>
      <c r="N35" s="20">
        <f t="shared" si="36"/>
        <v>520.3908335716003</v>
      </c>
      <c r="O35" s="20">
        <f t="shared" si="36"/>
        <v>580.33968066255113</v>
      </c>
      <c r="P35" s="20">
        <f t="shared" si="36"/>
        <v>641.40421087106984</v>
      </c>
      <c r="Q35" s="20">
        <f t="shared" si="36"/>
        <v>583.01141836883789</v>
      </c>
      <c r="R35" s="20">
        <f t="shared" si="36"/>
        <v>614.85814473637629</v>
      </c>
      <c r="S35" s="20">
        <f t="shared" si="36"/>
        <v>541.62832421595226</v>
      </c>
      <c r="T35" s="20">
        <f t="shared" si="36"/>
        <v>623.57924960100934</v>
      </c>
      <c r="V35" s="20">
        <f t="shared" ref="V35:AD35" si="37">B12*B6</f>
        <v>12426.903610979542</v>
      </c>
      <c r="W35" s="20">
        <f t="shared" si="37"/>
        <v>12594.52806775663</v>
      </c>
      <c r="X35" s="20">
        <f t="shared" si="37"/>
        <v>13134.70986908842</v>
      </c>
      <c r="Y35" s="20">
        <f t="shared" si="37"/>
        <v>15997.522409565465</v>
      </c>
      <c r="Z35" s="20">
        <f t="shared" si="37"/>
        <v>19358.961214424919</v>
      </c>
      <c r="AA35" s="20">
        <f t="shared" si="37"/>
        <v>19368.376401131245</v>
      </c>
      <c r="AB35" s="20">
        <f t="shared" si="37"/>
        <v>21820.689188735763</v>
      </c>
      <c r="AC35" s="20">
        <f t="shared" si="37"/>
        <v>18395.921703991335</v>
      </c>
      <c r="AD35" s="20">
        <f t="shared" si="37"/>
        <v>19074.007037914474</v>
      </c>
      <c r="AF35" s="20">
        <f t="shared" ref="AF35:AN35" si="38">B12*B7</f>
        <v>407.1478552679522</v>
      </c>
      <c r="AG35" s="20">
        <f t="shared" si="38"/>
        <v>445.73849459508625</v>
      </c>
      <c r="AH35" s="20">
        <f t="shared" si="38"/>
        <v>479.27084233506827</v>
      </c>
      <c r="AI35" s="20">
        <f t="shared" si="38"/>
        <v>540.52404000703518</v>
      </c>
      <c r="AJ35" s="20">
        <f t="shared" si="38"/>
        <v>610.4454917582749</v>
      </c>
      <c r="AK35" s="20">
        <f t="shared" si="38"/>
        <v>582.23727965805745</v>
      </c>
      <c r="AL35" s="20">
        <f t="shared" si="38"/>
        <v>639.64429764173644</v>
      </c>
      <c r="AM35" s="20">
        <f t="shared" si="38"/>
        <v>527.64824976071907</v>
      </c>
      <c r="AN35" s="20">
        <f t="shared" si="38"/>
        <v>538.4441257140038</v>
      </c>
      <c r="AO35" s="19"/>
      <c r="AP35" s="20">
        <f t="shared" ref="AP35:AX35" si="39">B8*B12</f>
        <v>9957.9696459131865</v>
      </c>
      <c r="AQ35" s="20">
        <f t="shared" si="39"/>
        <v>10162.523079115637</v>
      </c>
      <c r="AR35" s="20">
        <f t="shared" si="39"/>
        <v>10552.420992299762</v>
      </c>
      <c r="AS35" s="20">
        <f t="shared" si="39"/>
        <v>11791.35816081594</v>
      </c>
      <c r="AT35" s="20">
        <f t="shared" si="39"/>
        <v>14056.629010179095</v>
      </c>
      <c r="AU35" s="20">
        <f t="shared" si="39"/>
        <v>13988.21223157633</v>
      </c>
      <c r="AV35" s="20">
        <f t="shared" si="39"/>
        <v>15921.971298768667</v>
      </c>
      <c r="AW35" s="20">
        <f t="shared" si="39"/>
        <v>13555.734806149498</v>
      </c>
      <c r="AX35" s="20">
        <f t="shared" si="39"/>
        <v>14237.44974279593</v>
      </c>
      <c r="AY35" s="19"/>
      <c r="AZ35" s="20">
        <f t="shared" ref="AZ35:BH35" si="40">B9*B12</f>
        <v>4971.0957152098026</v>
      </c>
      <c r="BA35" s="20">
        <f t="shared" si="40"/>
        <v>5501.5900191816791</v>
      </c>
      <c r="BB35" s="20">
        <f t="shared" si="40"/>
        <v>5617.5851794701948</v>
      </c>
      <c r="BC35" s="20">
        <f t="shared" si="40"/>
        <v>6083.7468690278793</v>
      </c>
      <c r="BD35" s="20">
        <f t="shared" si="40"/>
        <v>7660.9968077747353</v>
      </c>
      <c r="BE35" s="20">
        <f t="shared" si="40"/>
        <v>7656.6785960147063</v>
      </c>
      <c r="BF35" s="20">
        <f t="shared" si="40"/>
        <v>8569.1237241068811</v>
      </c>
      <c r="BG35" s="20">
        <f t="shared" si="40"/>
        <v>6923.4403128226668</v>
      </c>
      <c r="BH35" s="20">
        <f t="shared" si="40"/>
        <v>7130.6954233509823</v>
      </c>
    </row>
    <row r="36" spans="1:60" x14ac:dyDescent="0.25">
      <c r="A36" s="25" t="s">
        <v>65</v>
      </c>
      <c r="B36" s="20">
        <f t="shared" ref="B36:I36" si="41">B52</f>
        <v>1651.8780972977202</v>
      </c>
      <c r="C36" s="20">
        <f t="shared" si="41"/>
        <v>2351.4851750565404</v>
      </c>
      <c r="D36" s="20">
        <f t="shared" si="41"/>
        <v>1569.3062084160269</v>
      </c>
      <c r="E36" s="20">
        <f t="shared" si="41"/>
        <v>867.21927364692738</v>
      </c>
      <c r="F36" s="20">
        <f t="shared" si="41"/>
        <v>2776.0041509764601</v>
      </c>
      <c r="G36" s="20">
        <f t="shared" si="41"/>
        <v>2461.1316409374867</v>
      </c>
      <c r="H36" s="20">
        <f t="shared" si="41"/>
        <v>676.70391802656275</v>
      </c>
      <c r="I36" s="20">
        <f t="shared" si="41"/>
        <v>3725.2108792003492</v>
      </c>
      <c r="J36" s="20">
        <f t="shared" ref="J36" si="42">J52</f>
        <v>1341.829534537362</v>
      </c>
      <c r="K36" s="19"/>
      <c r="L36" s="20">
        <f t="shared" ref="L36:S36" si="43">L52</f>
        <v>29.513941741345278</v>
      </c>
      <c r="M36" s="20">
        <f t="shared" si="43"/>
        <v>50.231999181291862</v>
      </c>
      <c r="N36" s="20">
        <f t="shared" si="43"/>
        <v>35.530353190369368</v>
      </c>
      <c r="O36" s="20">
        <f t="shared" si="43"/>
        <v>18.65373425620912</v>
      </c>
      <c r="P36" s="20">
        <f t="shared" si="43"/>
        <v>54.434904240012429</v>
      </c>
      <c r="Q36" s="20">
        <f t="shared" si="43"/>
        <v>43.850699653730047</v>
      </c>
      <c r="R36" s="20">
        <f t="shared" si="43"/>
        <v>11.305365407935847</v>
      </c>
      <c r="S36" s="20">
        <f t="shared" si="43"/>
        <v>65.657744264410354</v>
      </c>
      <c r="T36" s="20">
        <f t="shared" ref="T36" si="44">T52</f>
        <v>25.768203798064484</v>
      </c>
      <c r="V36" s="20">
        <f t="shared" ref="V36:AC36" si="45">V52</f>
        <v>1000.4208490939811</v>
      </c>
      <c r="W36" s="20">
        <f t="shared" si="45"/>
        <v>1372.2040097361871</v>
      </c>
      <c r="X36" s="20">
        <f t="shared" si="45"/>
        <v>896.78920264365172</v>
      </c>
      <c r="Y36" s="20">
        <f t="shared" si="45"/>
        <v>514.20494191452872</v>
      </c>
      <c r="Z36" s="20">
        <f t="shared" si="45"/>
        <v>1642.9627090570555</v>
      </c>
      <c r="AA36" s="20">
        <f t="shared" si="45"/>
        <v>1456.7756815512048</v>
      </c>
      <c r="AB36" s="20">
        <f t="shared" si="45"/>
        <v>401.21590133188067</v>
      </c>
      <c r="AC36" s="20">
        <f t="shared" si="45"/>
        <v>2230.0065723062226</v>
      </c>
      <c r="AD36" s="20">
        <f t="shared" ref="AD36" si="46">AD52</f>
        <v>788.19636944811691</v>
      </c>
      <c r="AF36" s="20">
        <f t="shared" ref="AF36:AM36" si="47">AF52</f>
        <v>32.777207889025476</v>
      </c>
      <c r="AG36" s="20">
        <f t="shared" si="47"/>
        <v>48.564276984941131</v>
      </c>
      <c r="AH36" s="20">
        <f t="shared" si="47"/>
        <v>32.722832923742843</v>
      </c>
      <c r="AI36" s="20">
        <f t="shared" si="47"/>
        <v>17.373948632760467</v>
      </c>
      <c r="AJ36" s="20">
        <f t="shared" si="47"/>
        <v>51.807489449564166</v>
      </c>
      <c r="AK36" s="20">
        <f t="shared" si="47"/>
        <v>43.792473480061282</v>
      </c>
      <c r="AL36" s="20">
        <f t="shared" si="47"/>
        <v>11.761107139668583</v>
      </c>
      <c r="AM36" s="20">
        <f t="shared" si="47"/>
        <v>63.963039404379494</v>
      </c>
      <c r="AN36" s="20">
        <f t="shared" ref="AN36" si="48">AN52</f>
        <v>52.83603557405619</v>
      </c>
      <c r="AO36" s="19"/>
      <c r="AP36" s="20">
        <f t="shared" ref="AP36:AW36" si="49">AP52</f>
        <v>801.66071615898761</v>
      </c>
      <c r="AQ36" s="20">
        <f t="shared" si="49"/>
        <v>1107.2312390886557</v>
      </c>
      <c r="AR36" s="20">
        <f t="shared" si="49"/>
        <v>720.48010972178565</v>
      </c>
      <c r="AS36" s="20">
        <f t="shared" si="49"/>
        <v>379.00710390944113</v>
      </c>
      <c r="AT36" s="20">
        <f t="shared" si="49"/>
        <v>1192.9626297079103</v>
      </c>
      <c r="AU36" s="20">
        <f t="shared" si="49"/>
        <v>1052.1112862174311</v>
      </c>
      <c r="AV36" s="20">
        <f t="shared" si="49"/>
        <v>292.75647576308177</v>
      </c>
      <c r="AW36" s="20">
        <f t="shared" si="49"/>
        <v>1643.2651865220116</v>
      </c>
      <c r="AX36" s="20">
        <f t="shared" ref="AX36" si="50">AX52</f>
        <v>588.33501398868884</v>
      </c>
      <c r="AY36" s="19"/>
      <c r="AZ36" s="20">
        <f t="shared" ref="AZ36:BG36" si="51">AZ52</f>
        <v>400.19524992079994</v>
      </c>
      <c r="BA36" s="20">
        <f t="shared" si="51"/>
        <v>599.4114145152206</v>
      </c>
      <c r="BB36" s="20">
        <f t="shared" si="51"/>
        <v>383.54785024494038</v>
      </c>
      <c r="BC36" s="20">
        <f t="shared" si="51"/>
        <v>195.54857466807829</v>
      </c>
      <c r="BD36" s="20">
        <f t="shared" si="51"/>
        <v>650.17600531170433</v>
      </c>
      <c r="BE36" s="20">
        <f t="shared" si="51"/>
        <v>575.89045922694606</v>
      </c>
      <c r="BF36" s="20">
        <f t="shared" si="51"/>
        <v>157.56004170421821</v>
      </c>
      <c r="BG36" s="20">
        <f t="shared" si="51"/>
        <v>839.27936033857725</v>
      </c>
      <c r="BH36" s="20">
        <f t="shared" ref="BH36" si="52">BH52</f>
        <v>294.66216685112823</v>
      </c>
    </row>
    <row r="37" spans="1:60" x14ac:dyDescent="0.25">
      <c r="A37" s="25" t="s">
        <v>66</v>
      </c>
      <c r="B37" s="20">
        <f>-B36*WACC!$C$13</f>
        <v>-825.93904864886008</v>
      </c>
      <c r="C37" s="20">
        <f>-C36*WACC!$D$13</f>
        <v>-1175.7425875282702</v>
      </c>
      <c r="D37" s="20">
        <f>-D36*WACC!$E$13</f>
        <v>-784.65310420801347</v>
      </c>
      <c r="E37" s="20">
        <f>-E36*WACC!$F$13</f>
        <v>-433.60963682346369</v>
      </c>
      <c r="F37" s="20">
        <f>-F36*WACC!$G$13</f>
        <v>-1388.00207548823</v>
      </c>
      <c r="G37" s="20">
        <f>-G36*WACC!$H$13</f>
        <v>-1230.5658204687434</v>
      </c>
      <c r="H37" s="20">
        <f>-H36*WACC!$I$13</f>
        <v>-338.35195901328137</v>
      </c>
      <c r="I37" s="20">
        <f>-I36*WACC!$J$13</f>
        <v>-1862.6054396001746</v>
      </c>
      <c r="J37" s="20">
        <f>-J36*WACC!$K$13</f>
        <v>-670.91476726868098</v>
      </c>
      <c r="K37" s="19"/>
      <c r="L37" s="20">
        <f>-L36*WACC!$C$13</f>
        <v>-14.756970870672639</v>
      </c>
      <c r="M37" s="20">
        <f>-M36*WACC!$D$13</f>
        <v>-25.115999590645931</v>
      </c>
      <c r="N37" s="20">
        <f>-N36*WACC!$E$13</f>
        <v>-17.765176595184684</v>
      </c>
      <c r="O37" s="20">
        <f>-O36*WACC!$F$13</f>
        <v>-9.3268671281045599</v>
      </c>
      <c r="P37" s="20">
        <f>-P36*WACC!$G$13</f>
        <v>-27.217452120006214</v>
      </c>
      <c r="Q37" s="20">
        <f>-Q36*WACC!$H$13</f>
        <v>-21.925349826865023</v>
      </c>
      <c r="R37" s="20">
        <f>-R36*WACC!$I$13</f>
        <v>-5.6526827039679235</v>
      </c>
      <c r="S37" s="20">
        <f>-S36*WACC!$J$13</f>
        <v>-32.828872132205177</v>
      </c>
      <c r="T37" s="20">
        <f>-T36*WACC!$K$13</f>
        <v>-12.884101899032242</v>
      </c>
      <c r="V37" s="20">
        <f>-V36*WACC!C13</f>
        <v>-500.21042454699057</v>
      </c>
      <c r="W37" s="20">
        <f>-W36*WACC!D13</f>
        <v>-686.10200486809356</v>
      </c>
      <c r="X37" s="20">
        <f>-X36*WACC!E13</f>
        <v>-448.39460132182586</v>
      </c>
      <c r="Y37" s="20">
        <f>-Y36*WACC!F13</f>
        <v>-257.10247095726436</v>
      </c>
      <c r="Z37" s="20">
        <f>-Z36*WACC!G13</f>
        <v>-821.48135452852773</v>
      </c>
      <c r="AA37" s="20">
        <f>-AA36*WACC!H13</f>
        <v>-728.3878407756024</v>
      </c>
      <c r="AB37" s="20">
        <f>-AB36*WACC!I13</f>
        <v>-200.60795066594034</v>
      </c>
      <c r="AC37" s="20">
        <f>-AC36*WACC!J13</f>
        <v>-1115.0032861531113</v>
      </c>
      <c r="AD37" s="20">
        <f>-AD36*WACC!K13</f>
        <v>-394.09818472405846</v>
      </c>
      <c r="AF37" s="20">
        <f>-AF36*WACC!C13</f>
        <v>-16.388603944512738</v>
      </c>
      <c r="AG37" s="20">
        <f>-AG36*WACC!D13</f>
        <v>-24.282138492470565</v>
      </c>
      <c r="AH37" s="20">
        <f>-AH36*WACC!E13</f>
        <v>-16.361416461871421</v>
      </c>
      <c r="AI37" s="20">
        <f>-AI36*WACC!F13</f>
        <v>-8.6869743163802333</v>
      </c>
      <c r="AJ37" s="20">
        <f>-AJ36*WACC!G13</f>
        <v>-25.903744724782083</v>
      </c>
      <c r="AK37" s="20">
        <f>-AK36*WACC!H13</f>
        <v>-21.896236740030641</v>
      </c>
      <c r="AL37" s="20">
        <f>-AL36*WACC!I13</f>
        <v>-5.8805535698342917</v>
      </c>
      <c r="AM37" s="20">
        <f>-AM36*WACC!J13</f>
        <v>-31.981519702189747</v>
      </c>
      <c r="AN37" s="20">
        <f>-AN36*WACC!K13</f>
        <v>-26.418017787028095</v>
      </c>
      <c r="AO37" s="19"/>
      <c r="AP37" s="20">
        <f>-AP36*WACC!C13</f>
        <v>-400.83035807949381</v>
      </c>
      <c r="AQ37" s="20">
        <f>-AQ36*WACC!D13</f>
        <v>-553.61561954432784</v>
      </c>
      <c r="AR37" s="20">
        <f>-AR36*WACC!E13</f>
        <v>-360.24005486089283</v>
      </c>
      <c r="AS37" s="20">
        <f>-AS36*WACC!F13</f>
        <v>-189.50355195472056</v>
      </c>
      <c r="AT37" s="20">
        <f>-AT36*WACC!G13</f>
        <v>-596.48131485395515</v>
      </c>
      <c r="AU37" s="20">
        <f>-AU36*WACC!H13</f>
        <v>-526.05564310871557</v>
      </c>
      <c r="AV37" s="20">
        <f>-AV36*WACC!I13</f>
        <v>-146.37823788154088</v>
      </c>
      <c r="AW37" s="20">
        <f>-AW36*WACC!J13</f>
        <v>-821.63259326100581</v>
      </c>
      <c r="AX37" s="20">
        <f>-AX36*WACC!K13</f>
        <v>-294.16750699434442</v>
      </c>
      <c r="AY37" s="19"/>
      <c r="AZ37" s="20">
        <f>-AZ36*WACC!C13</f>
        <v>-200.09762496039997</v>
      </c>
      <c r="BA37" s="20">
        <f>-BA36*WACC!D13</f>
        <v>-299.7057072576103</v>
      </c>
      <c r="BB37" s="20">
        <f>-BB36*WACC!E13</f>
        <v>-191.77392512247019</v>
      </c>
      <c r="BC37" s="20">
        <f>-BC36*WACC!F13</f>
        <v>-97.774287334039144</v>
      </c>
      <c r="BD37" s="20">
        <f>-BD36*WACC!G13</f>
        <v>-325.08800265585216</v>
      </c>
      <c r="BE37" s="20">
        <f>-BE36*WACC!H13</f>
        <v>-287.94522961347303</v>
      </c>
      <c r="BF37" s="20">
        <f>-BF36*WACC!I13</f>
        <v>-78.780020852109104</v>
      </c>
      <c r="BG37" s="20">
        <f>-BG36*WACC!J13</f>
        <v>-419.63968016928862</v>
      </c>
      <c r="BH37" s="20">
        <f>-BH36*WACC!K13</f>
        <v>-147.33108342556412</v>
      </c>
    </row>
    <row r="38" spans="1:60" x14ac:dyDescent="0.25">
      <c r="A38" s="24" t="s">
        <v>67</v>
      </c>
      <c r="B38" s="20">
        <f t="shared" ref="B38:I38" si="53">B36+B37</f>
        <v>825.93904864886008</v>
      </c>
      <c r="C38" s="20">
        <f t="shared" si="53"/>
        <v>1175.7425875282702</v>
      </c>
      <c r="D38" s="20">
        <f t="shared" si="53"/>
        <v>784.65310420801347</v>
      </c>
      <c r="E38" s="20">
        <f t="shared" si="53"/>
        <v>433.60963682346369</v>
      </c>
      <c r="F38" s="20">
        <f t="shared" si="53"/>
        <v>1388.00207548823</v>
      </c>
      <c r="G38" s="20">
        <f t="shared" si="53"/>
        <v>1230.5658204687434</v>
      </c>
      <c r="H38" s="20">
        <f t="shared" si="53"/>
        <v>338.35195901328137</v>
      </c>
      <c r="I38" s="20">
        <f t="shared" si="53"/>
        <v>1862.6054396001746</v>
      </c>
      <c r="J38" s="20">
        <f t="shared" ref="J38" si="54">J36+J37</f>
        <v>670.91476726868098</v>
      </c>
      <c r="K38" s="19"/>
      <c r="L38" s="20">
        <f t="shared" ref="L38:S38" si="55">L36+L37</f>
        <v>14.756970870672639</v>
      </c>
      <c r="M38" s="20">
        <f t="shared" si="55"/>
        <v>25.115999590645931</v>
      </c>
      <c r="N38" s="20">
        <f t="shared" si="55"/>
        <v>17.765176595184684</v>
      </c>
      <c r="O38" s="20">
        <f t="shared" si="55"/>
        <v>9.3268671281045599</v>
      </c>
      <c r="P38" s="20">
        <f t="shared" si="55"/>
        <v>27.217452120006214</v>
      </c>
      <c r="Q38" s="20">
        <f t="shared" si="55"/>
        <v>21.925349826865023</v>
      </c>
      <c r="R38" s="20">
        <f t="shared" si="55"/>
        <v>5.6526827039679235</v>
      </c>
      <c r="S38" s="20">
        <f t="shared" si="55"/>
        <v>32.828872132205177</v>
      </c>
      <c r="T38" s="20">
        <f t="shared" ref="T38" si="56">T36+T37</f>
        <v>12.884101899032242</v>
      </c>
      <c r="V38" s="20">
        <f t="shared" ref="V38:AC38" si="57">V36+V37</f>
        <v>500.21042454699057</v>
      </c>
      <c r="W38" s="20">
        <f t="shared" si="57"/>
        <v>686.10200486809356</v>
      </c>
      <c r="X38" s="20">
        <f t="shared" si="57"/>
        <v>448.39460132182586</v>
      </c>
      <c r="Y38" s="20">
        <f t="shared" si="57"/>
        <v>257.10247095726436</v>
      </c>
      <c r="Z38" s="20">
        <f t="shared" si="57"/>
        <v>821.48135452852773</v>
      </c>
      <c r="AA38" s="20">
        <f t="shared" si="57"/>
        <v>728.3878407756024</v>
      </c>
      <c r="AB38" s="20">
        <f t="shared" si="57"/>
        <v>200.60795066594034</v>
      </c>
      <c r="AC38" s="20">
        <f t="shared" si="57"/>
        <v>1115.0032861531113</v>
      </c>
      <c r="AD38" s="20">
        <f t="shared" ref="AD38" si="58">AD36+AD37</f>
        <v>394.09818472405846</v>
      </c>
      <c r="AF38" s="20">
        <f t="shared" ref="AF38:AM38" si="59">AF36+AF37</f>
        <v>16.388603944512738</v>
      </c>
      <c r="AG38" s="20">
        <f t="shared" si="59"/>
        <v>24.282138492470565</v>
      </c>
      <c r="AH38" s="20">
        <f t="shared" si="59"/>
        <v>16.361416461871421</v>
      </c>
      <c r="AI38" s="20">
        <f t="shared" si="59"/>
        <v>8.6869743163802333</v>
      </c>
      <c r="AJ38" s="20">
        <f t="shared" si="59"/>
        <v>25.903744724782083</v>
      </c>
      <c r="AK38" s="20">
        <f t="shared" si="59"/>
        <v>21.896236740030641</v>
      </c>
      <c r="AL38" s="20">
        <f t="shared" si="59"/>
        <v>5.8805535698342917</v>
      </c>
      <c r="AM38" s="20">
        <f t="shared" si="59"/>
        <v>31.981519702189747</v>
      </c>
      <c r="AN38" s="20">
        <f t="shared" ref="AN38" si="60">AN36+AN37</f>
        <v>26.418017787028095</v>
      </c>
      <c r="AO38" s="19"/>
      <c r="AP38" s="20">
        <f t="shared" ref="AP38:AW38" si="61">AP36+AP37</f>
        <v>400.83035807949381</v>
      </c>
      <c r="AQ38" s="20">
        <f t="shared" si="61"/>
        <v>553.61561954432784</v>
      </c>
      <c r="AR38" s="20">
        <f t="shared" si="61"/>
        <v>360.24005486089283</v>
      </c>
      <c r="AS38" s="20">
        <f t="shared" si="61"/>
        <v>189.50355195472056</v>
      </c>
      <c r="AT38" s="20">
        <f t="shared" si="61"/>
        <v>596.48131485395515</v>
      </c>
      <c r="AU38" s="20">
        <f t="shared" si="61"/>
        <v>526.05564310871557</v>
      </c>
      <c r="AV38" s="20">
        <f t="shared" si="61"/>
        <v>146.37823788154088</v>
      </c>
      <c r="AW38" s="20">
        <f t="shared" si="61"/>
        <v>821.63259326100581</v>
      </c>
      <c r="AX38" s="20">
        <f t="shared" ref="AX38" si="62">AX36+AX37</f>
        <v>294.16750699434442</v>
      </c>
      <c r="AY38" s="19"/>
      <c r="AZ38" s="20">
        <f t="shared" ref="AZ38:BG38" si="63">AZ36+AZ37</f>
        <v>200.09762496039997</v>
      </c>
      <c r="BA38" s="20">
        <f t="shared" si="63"/>
        <v>299.7057072576103</v>
      </c>
      <c r="BB38" s="20">
        <f t="shared" si="63"/>
        <v>191.77392512247019</v>
      </c>
      <c r="BC38" s="20">
        <f t="shared" si="63"/>
        <v>97.774287334039144</v>
      </c>
      <c r="BD38" s="20">
        <f t="shared" si="63"/>
        <v>325.08800265585216</v>
      </c>
      <c r="BE38" s="20">
        <f t="shared" si="63"/>
        <v>287.94522961347303</v>
      </c>
      <c r="BF38" s="20">
        <f t="shared" si="63"/>
        <v>78.780020852109104</v>
      </c>
      <c r="BG38" s="20">
        <f t="shared" si="63"/>
        <v>419.63968016928862</v>
      </c>
      <c r="BH38" s="20">
        <f t="shared" ref="BH38" si="64">BH36+BH37</f>
        <v>147.33108342556412</v>
      </c>
    </row>
    <row r="39" spans="1:60" x14ac:dyDescent="0.25">
      <c r="A39" s="23" t="s">
        <v>100</v>
      </c>
      <c r="B39" s="20">
        <f t="shared" ref="B39:I39" si="65">B33-B34+B35+B38</f>
        <v>53779.826343379529</v>
      </c>
      <c r="C39" s="20">
        <f t="shared" si="65"/>
        <v>59649.479059804522</v>
      </c>
      <c r="D39" s="20">
        <f t="shared" si="65"/>
        <v>61963.315316925524</v>
      </c>
      <c r="E39" s="20">
        <f t="shared" si="65"/>
        <v>70665.394117105039</v>
      </c>
      <c r="F39" s="20">
        <f t="shared" si="65"/>
        <v>86620.125500189009</v>
      </c>
      <c r="G39" s="20">
        <f t="shared" si="65"/>
        <v>93023.229695443195</v>
      </c>
      <c r="H39" s="20">
        <f t="shared" si="65"/>
        <v>96054.956222730674</v>
      </c>
      <c r="I39" s="20">
        <f t="shared" si="65"/>
        <v>97941.549738476111</v>
      </c>
      <c r="J39" s="20">
        <f t="shared" ref="J39" si="66">J33-J34+J35+J38</f>
        <v>88755.678585626723</v>
      </c>
      <c r="K39" s="19"/>
      <c r="L39" s="20">
        <f t="shared" ref="L39:S39" si="67">L33-L34+L35+L38</f>
        <v>877.44671642447372</v>
      </c>
      <c r="M39" s="20">
        <f t="shared" si="67"/>
        <v>1148.0578353050339</v>
      </c>
      <c r="N39" s="20">
        <f t="shared" si="67"/>
        <v>1251.7532521431699</v>
      </c>
      <c r="O39" s="20">
        <f t="shared" si="67"/>
        <v>1365.4903838480066</v>
      </c>
      <c r="P39" s="20">
        <f t="shared" si="67"/>
        <v>1548.8464801391292</v>
      </c>
      <c r="Q39" s="20">
        <f t="shared" si="67"/>
        <v>1516.0451847381551</v>
      </c>
      <c r="R39" s="20">
        <f t="shared" si="67"/>
        <v>1464.9296254321775</v>
      </c>
      <c r="S39" s="20">
        <f t="shared" si="67"/>
        <v>1557.5615517382851</v>
      </c>
      <c r="T39" s="20">
        <f t="shared" ref="T39" si="68">T33-T34+T35+T38</f>
        <v>1495.6913381186998</v>
      </c>
      <c r="V39" s="20">
        <f t="shared" ref="V39:AC39" si="69">V33-V34+V35+V38</f>
        <v>28272.252260142217</v>
      </c>
      <c r="W39" s="20">
        <f t="shared" si="69"/>
        <v>30246.153894410367</v>
      </c>
      <c r="X39" s="20">
        <f t="shared" si="69"/>
        <v>30552.620651496269</v>
      </c>
      <c r="Y39" s="20">
        <f t="shared" si="69"/>
        <v>36256.74181697343</v>
      </c>
      <c r="Z39" s="20">
        <f t="shared" si="69"/>
        <v>44963.630840731086</v>
      </c>
      <c r="AA39" s="20">
        <f t="shared" si="69"/>
        <v>48103.651486913994</v>
      </c>
      <c r="AB39" s="20">
        <f t="shared" si="69"/>
        <v>49288.185358584626</v>
      </c>
      <c r="AC39" s="20">
        <f t="shared" si="69"/>
        <v>50158.022355962145</v>
      </c>
      <c r="AD39" s="20">
        <f t="shared" ref="AD39" si="70">AD33-AD34+AD35+AD38</f>
        <v>43317.175214953051</v>
      </c>
      <c r="AF39" s="20">
        <f t="shared" ref="AF39:AM39" si="71">AF33-AF34+AF35+AF38</f>
        <v>925.31632398038869</v>
      </c>
      <c r="AG39" s="20">
        <f t="shared" si="71"/>
        <v>1065.4287062991052</v>
      </c>
      <c r="AH39" s="20">
        <f t="shared" si="71"/>
        <v>1107.7978476389235</v>
      </c>
      <c r="AI39" s="20">
        <f t="shared" si="71"/>
        <v>1222.4428102976112</v>
      </c>
      <c r="AJ39" s="20">
        <f t="shared" si="71"/>
        <v>1419.3819858325517</v>
      </c>
      <c r="AK39" s="20">
        <f t="shared" si="71"/>
        <v>1450.7873461534396</v>
      </c>
      <c r="AL39" s="20">
        <f t="shared" si="71"/>
        <v>1451.4582869633809</v>
      </c>
      <c r="AM39" s="20">
        <f t="shared" si="71"/>
        <v>1447.2118435530574</v>
      </c>
      <c r="AN39" s="20">
        <f t="shared" ref="AN39" si="72">AN33-AN34+AN35+AN38</f>
        <v>1329.2462444050454</v>
      </c>
      <c r="AO39" s="19"/>
      <c r="AP39" s="20">
        <f t="shared" ref="AP39:AW39" si="73">AP33-AP34+AP35+AP38</f>
        <v>25131.071127508771</v>
      </c>
      <c r="AQ39" s="20">
        <f t="shared" si="73"/>
        <v>27101.557848356239</v>
      </c>
      <c r="AR39" s="20">
        <f t="shared" si="73"/>
        <v>27450.297625178653</v>
      </c>
      <c r="AS39" s="20">
        <f t="shared" si="73"/>
        <v>29958.197636715373</v>
      </c>
      <c r="AT39" s="20">
        <f t="shared" si="73"/>
        <v>36231.742063768601</v>
      </c>
      <c r="AU39" s="20">
        <f t="shared" si="73"/>
        <v>38662.385980632709</v>
      </c>
      <c r="AV39" s="20">
        <f t="shared" si="73"/>
        <v>40248.238660900017</v>
      </c>
      <c r="AW39" s="20">
        <f t="shared" si="73"/>
        <v>41638.4662401686</v>
      </c>
      <c r="AX39" s="20">
        <f t="shared" ref="AX39" si="74">AX33-AX34+AX35+AX38</f>
        <v>37260.572612899996</v>
      </c>
      <c r="AY39" s="19"/>
      <c r="AZ39" s="20">
        <f t="shared" ref="AZ39:BG39" si="75">AZ33-AZ34+AZ35+AZ38</f>
        <v>26463.337462938318</v>
      </c>
      <c r="BA39" s="20">
        <f t="shared" si="75"/>
        <v>33100.670668117178</v>
      </c>
      <c r="BB39" s="20">
        <f t="shared" si="75"/>
        <v>31610.075025295359</v>
      </c>
      <c r="BC39" s="20">
        <f t="shared" si="75"/>
        <v>23627.125112659214</v>
      </c>
      <c r="BD39" s="20">
        <f t="shared" si="75"/>
        <v>31519.120477934724</v>
      </c>
      <c r="BE39" s="20">
        <f t="shared" si="75"/>
        <v>36591.567745337452</v>
      </c>
      <c r="BF39" s="20">
        <f t="shared" si="75"/>
        <v>38920.059300824832</v>
      </c>
      <c r="BG39" s="20">
        <f t="shared" si="75"/>
        <v>37301.251376250046</v>
      </c>
      <c r="BH39" s="20">
        <f t="shared" ref="BH39" si="76">BH33-BH34+BH35+BH38</f>
        <v>35384.34650756375</v>
      </c>
    </row>
    <row r="40" spans="1:60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x14ac:dyDescent="0.25">
      <c r="A41" s="21"/>
    </row>
    <row r="42" spans="1:60" x14ac:dyDescent="0.2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60" x14ac:dyDescent="0.25">
      <c r="A43" s="21" t="s">
        <v>76</v>
      </c>
      <c r="B43" s="17">
        <f>B35</f>
        <v>20519.09444989849</v>
      </c>
      <c r="C43" s="17">
        <f t="shared" ref="C43:I43" si="77">C35</f>
        <v>21582.684373482516</v>
      </c>
      <c r="D43" s="17">
        <f t="shared" si="77"/>
        <v>22984.645313012577</v>
      </c>
      <c r="E43" s="17">
        <f t="shared" si="77"/>
        <v>26980.214761296327</v>
      </c>
      <c r="F43" s="17">
        <f t="shared" si="77"/>
        <v>32709.541363041135</v>
      </c>
      <c r="G43" s="17">
        <f t="shared" si="77"/>
        <v>32721.663738684183</v>
      </c>
      <c r="H43" s="17">
        <f t="shared" si="77"/>
        <v>36803.49113541963</v>
      </c>
      <c r="I43" s="17">
        <f t="shared" si="77"/>
        <v>30730.262643914775</v>
      </c>
      <c r="J43" s="17">
        <f t="shared" ref="J43" si="78">J35</f>
        <v>32471.687231149965</v>
      </c>
      <c r="L43" s="17">
        <f>L35</f>
        <v>366.61262061053765</v>
      </c>
      <c r="M43" s="17">
        <f t="shared" ref="M43:S43" si="79">M35</f>
        <v>461.04538326625169</v>
      </c>
      <c r="N43" s="17">
        <f t="shared" si="79"/>
        <v>520.3908335716003</v>
      </c>
      <c r="O43" s="17">
        <f t="shared" si="79"/>
        <v>580.33968066255113</v>
      </c>
      <c r="P43" s="17">
        <f t="shared" si="79"/>
        <v>641.40421087106984</v>
      </c>
      <c r="Q43" s="17">
        <f t="shared" si="79"/>
        <v>583.01141836883789</v>
      </c>
      <c r="R43" s="17">
        <f t="shared" si="79"/>
        <v>614.85814473637629</v>
      </c>
      <c r="S43" s="17">
        <f t="shared" si="79"/>
        <v>541.62832421595226</v>
      </c>
      <c r="T43" s="17">
        <f t="shared" ref="T43" si="80">T35</f>
        <v>623.57924960100934</v>
      </c>
      <c r="V43" s="17">
        <f>V35</f>
        <v>12426.903610979542</v>
      </c>
      <c r="W43" s="17">
        <f t="shared" ref="W43:AC43" si="81">W35</f>
        <v>12594.52806775663</v>
      </c>
      <c r="X43" s="17">
        <f t="shared" si="81"/>
        <v>13134.70986908842</v>
      </c>
      <c r="Y43" s="17">
        <f t="shared" si="81"/>
        <v>15997.522409565465</v>
      </c>
      <c r="Z43" s="17">
        <f t="shared" si="81"/>
        <v>19358.961214424919</v>
      </c>
      <c r="AA43" s="17">
        <f t="shared" si="81"/>
        <v>19368.376401131245</v>
      </c>
      <c r="AB43" s="17">
        <f t="shared" si="81"/>
        <v>21820.689188735763</v>
      </c>
      <c r="AC43" s="17">
        <f t="shared" si="81"/>
        <v>18395.921703991335</v>
      </c>
      <c r="AD43" s="17">
        <f t="shared" ref="AD43" si="82">AD35</f>
        <v>19074.007037914474</v>
      </c>
      <c r="AF43" s="17">
        <f>AF35</f>
        <v>407.1478552679522</v>
      </c>
      <c r="AG43" s="17">
        <f t="shared" ref="AG43:AM43" si="83">AG35</f>
        <v>445.73849459508625</v>
      </c>
      <c r="AH43" s="17">
        <f t="shared" si="83"/>
        <v>479.27084233506827</v>
      </c>
      <c r="AI43" s="17">
        <f t="shared" si="83"/>
        <v>540.52404000703518</v>
      </c>
      <c r="AJ43" s="17">
        <f t="shared" si="83"/>
        <v>610.4454917582749</v>
      </c>
      <c r="AK43" s="17">
        <f t="shared" si="83"/>
        <v>582.23727965805745</v>
      </c>
      <c r="AL43" s="17">
        <f t="shared" si="83"/>
        <v>639.64429764173644</v>
      </c>
      <c r="AM43" s="17">
        <f t="shared" si="83"/>
        <v>527.64824976071907</v>
      </c>
      <c r="AN43" s="17">
        <f t="shared" ref="AN43" si="84">AN35</f>
        <v>538.4441257140038</v>
      </c>
      <c r="AP43" s="17">
        <f>AP35</f>
        <v>9957.9696459131865</v>
      </c>
      <c r="AQ43" s="17">
        <f t="shared" ref="AQ43:AW43" si="85">AQ35</f>
        <v>10162.523079115637</v>
      </c>
      <c r="AR43" s="17">
        <f t="shared" si="85"/>
        <v>10552.420992299762</v>
      </c>
      <c r="AS43" s="17">
        <f t="shared" si="85"/>
        <v>11791.35816081594</v>
      </c>
      <c r="AT43" s="17">
        <f t="shared" si="85"/>
        <v>14056.629010179095</v>
      </c>
      <c r="AU43" s="17">
        <f t="shared" si="85"/>
        <v>13988.21223157633</v>
      </c>
      <c r="AV43" s="17">
        <f t="shared" si="85"/>
        <v>15921.971298768667</v>
      </c>
      <c r="AW43" s="17">
        <f t="shared" si="85"/>
        <v>13555.734806149498</v>
      </c>
      <c r="AX43" s="17">
        <f t="shared" ref="AX43" si="86">AX35</f>
        <v>14237.44974279593</v>
      </c>
      <c r="AZ43" s="17">
        <f>AZ35</f>
        <v>4971.0957152098026</v>
      </c>
      <c r="BA43" s="17">
        <f t="shared" ref="BA43:BG43" si="87">BA35</f>
        <v>5501.5900191816791</v>
      </c>
      <c r="BB43" s="17">
        <f t="shared" si="87"/>
        <v>5617.5851794701948</v>
      </c>
      <c r="BC43" s="17">
        <f t="shared" si="87"/>
        <v>6083.7468690278793</v>
      </c>
      <c r="BD43" s="17">
        <f t="shared" si="87"/>
        <v>7660.9968077747353</v>
      </c>
      <c r="BE43" s="17">
        <f t="shared" si="87"/>
        <v>7656.6785960147063</v>
      </c>
      <c r="BF43" s="17">
        <f t="shared" si="87"/>
        <v>8569.1237241068811</v>
      </c>
      <c r="BG43" s="17">
        <f t="shared" si="87"/>
        <v>6923.4403128226668</v>
      </c>
      <c r="BH43" s="17">
        <f t="shared" ref="BH43" si="88">BH35</f>
        <v>7130.6954233509823</v>
      </c>
    </row>
    <row r="44" spans="1:60" x14ac:dyDescent="0.25">
      <c r="A44" s="21" t="s">
        <v>77</v>
      </c>
      <c r="B44" s="1">
        <f>B19</f>
        <v>-14787.766544964459</v>
      </c>
      <c r="C44" s="1">
        <f t="shared" ref="C44:I44" si="89">C19</f>
        <v>-16399.167921208125</v>
      </c>
      <c r="D44" s="1">
        <f t="shared" si="89"/>
        <v>-17809.052619087775</v>
      </c>
      <c r="E44" s="1">
        <f t="shared" si="89"/>
        <v>-19559.10923206275</v>
      </c>
      <c r="F44" s="1">
        <f t="shared" si="89"/>
        <v>-21770.790276484418</v>
      </c>
      <c r="G44" s="1">
        <f t="shared" si="89"/>
        <v>-23911.884849921229</v>
      </c>
      <c r="H44" s="1">
        <f t="shared" si="89"/>
        <v>-26104.984331262887</v>
      </c>
      <c r="I44" s="1">
        <f t="shared" si="89"/>
        <v>-28247.685620386277</v>
      </c>
      <c r="J44" s="1">
        <f t="shared" ref="J44" si="90">J19</f>
        <v>-29851.474221726276</v>
      </c>
      <c r="L44" s="1">
        <f>L19</f>
        <v>-180.77946043986771</v>
      </c>
      <c r="M44" s="1">
        <f t="shared" ref="M44:S44" si="91">M19</f>
        <v>-224.15254483159978</v>
      </c>
      <c r="N44" s="1">
        <f t="shared" si="91"/>
        <v>-252.06527531549688</v>
      </c>
      <c r="O44" s="1">
        <f t="shared" si="91"/>
        <v>-266.20317236956913</v>
      </c>
      <c r="P44" s="1">
        <f t="shared" si="91"/>
        <v>-277.21028619139184</v>
      </c>
      <c r="Q44" s="1">
        <f t="shared" si="91"/>
        <v>-284.66821364206709</v>
      </c>
      <c r="R44" s="1">
        <f t="shared" si="91"/>
        <v>-296.30924147742161</v>
      </c>
      <c r="S44" s="1">
        <f t="shared" si="91"/>
        <v>-329.19031170626425</v>
      </c>
      <c r="T44" s="1">
        <f t="shared" ref="T44" si="92">T19</f>
        <v>-364.50775365902905</v>
      </c>
      <c r="V44" s="1">
        <f>V19</f>
        <v>-4657.6346710676899</v>
      </c>
      <c r="W44" s="1">
        <f t="shared" ref="W44:AC44" si="93">W19</f>
        <v>-5007.5298128051909</v>
      </c>
      <c r="X44" s="1">
        <f t="shared" si="93"/>
        <v>-5320.4092285392217</v>
      </c>
      <c r="Y44" s="1">
        <f t="shared" si="93"/>
        <v>-5954.0201762647821</v>
      </c>
      <c r="Z44" s="1">
        <f t="shared" si="93"/>
        <v>-6582.9103211995907</v>
      </c>
      <c r="AA44" s="1">
        <f t="shared" si="93"/>
        <v>-7195.7517160975585</v>
      </c>
      <c r="AB44" s="1">
        <f t="shared" si="93"/>
        <v>-7815.0384283588164</v>
      </c>
      <c r="AC44" s="1">
        <f t="shared" si="93"/>
        <v>-8437.4916068092189</v>
      </c>
      <c r="AD44" s="1">
        <f t="shared" ref="AD44" si="94">AD19</f>
        <v>-8716.595312779602</v>
      </c>
      <c r="AF44" s="1">
        <f t="shared" ref="AF44:AM44" si="95">AF19</f>
        <v>-151.62070314450071</v>
      </c>
      <c r="AG44" s="1">
        <f t="shared" si="95"/>
        <v>-172.19743607892391</v>
      </c>
      <c r="AH44" s="1">
        <f t="shared" si="95"/>
        <v>-187.10273193505139</v>
      </c>
      <c r="AI44" s="1">
        <f t="shared" si="95"/>
        <v>-198.57491968908315</v>
      </c>
      <c r="AJ44" s="1">
        <f t="shared" si="95"/>
        <v>-209.12397911035035</v>
      </c>
      <c r="AK44" s="1">
        <f t="shared" si="95"/>
        <v>-221.04543150882887</v>
      </c>
      <c r="AL44" s="1">
        <f t="shared" si="95"/>
        <v>-235.72849448409028</v>
      </c>
      <c r="AM44" s="1">
        <f t="shared" si="95"/>
        <v>-250.54633349587425</v>
      </c>
      <c r="AN44" s="1">
        <f t="shared" ref="AN44" si="96">AN19</f>
        <v>-250.54633349587425</v>
      </c>
      <c r="AP44" s="1">
        <f t="shared" ref="AP44:AW44" si="97">AP19</f>
        <v>-6208.1235845595747</v>
      </c>
      <c r="AQ44" s="1">
        <f t="shared" si="97"/>
        <v>-6736.5153207942931</v>
      </c>
      <c r="AR44" s="1">
        <f t="shared" si="97"/>
        <v>-7178.7484127835323</v>
      </c>
      <c r="AS44" s="1">
        <f t="shared" si="97"/>
        <v>-7622.8487642264827</v>
      </c>
      <c r="AT44" s="1">
        <f t="shared" si="97"/>
        <v>-8363.3278699107886</v>
      </c>
      <c r="AU44" s="1">
        <f t="shared" si="97"/>
        <v>-9117.9176116262624</v>
      </c>
      <c r="AV44" s="1">
        <f t="shared" si="97"/>
        <v>-9986.3963615491884</v>
      </c>
      <c r="AW44" s="1">
        <f t="shared" si="97"/>
        <v>-10895.10584172683</v>
      </c>
      <c r="AX44" s="1">
        <f t="shared" ref="AX44" si="98">AX19</f>
        <v>-11433.591609402778</v>
      </c>
      <c r="AZ44" s="1">
        <f t="shared" ref="AZ44:BG44" si="99">AZ19</f>
        <v>-17016.855218588375</v>
      </c>
      <c r="BA44" s="1">
        <f t="shared" si="99"/>
        <v>-22075.838169572424</v>
      </c>
      <c r="BB44" s="1">
        <f t="shared" si="99"/>
        <v>-20818.508378783699</v>
      </c>
      <c r="BC44" s="1">
        <f t="shared" si="99"/>
        <v>-12103.210147273512</v>
      </c>
      <c r="BD44" s="1">
        <f t="shared" si="99"/>
        <v>-16330.569081843732</v>
      </c>
      <c r="BE44" s="1">
        <f t="shared" si="99"/>
        <v>-20419.915868268872</v>
      </c>
      <c r="BF44" s="1">
        <f t="shared" si="99"/>
        <v>-22633.290161716865</v>
      </c>
      <c r="BG44" s="1">
        <f t="shared" si="99"/>
        <v>-21599.423052074708</v>
      </c>
      <c r="BH44" s="1">
        <f t="shared" ref="BH44" si="100">BH19</f>
        <v>-22449.141216756918</v>
      </c>
    </row>
    <row r="45" spans="1:60" x14ac:dyDescent="0.25">
      <c r="A45" s="21" t="s">
        <v>78</v>
      </c>
      <c r="B45" s="1">
        <f t="shared" ref="B45:I45" si="101">B30</f>
        <v>12966.705024189188</v>
      </c>
      <c r="C45" s="1">
        <f t="shared" si="101"/>
        <v>13829.342848256374</v>
      </c>
      <c r="D45" s="1">
        <f t="shared" si="101"/>
        <v>15938.596690103501</v>
      </c>
      <c r="E45" s="1">
        <f t="shared" si="101"/>
        <v>21235.33921158866</v>
      </c>
      <c r="F45" s="1">
        <f t="shared" si="101"/>
        <v>22886.446690739136</v>
      </c>
      <c r="G45" s="1">
        <f t="shared" si="101"/>
        <v>28185.908970377011</v>
      </c>
      <c r="H45" s="1">
        <f t="shared" si="101"/>
        <v>30890.801029292266</v>
      </c>
      <c r="I45" s="1">
        <f t="shared" si="101"/>
        <v>26546.231876836813</v>
      </c>
      <c r="J45" s="1">
        <f t="shared" ref="J45" si="102">J30</f>
        <v>21959.752017624593</v>
      </c>
      <c r="L45" s="1">
        <f t="shared" ref="L45:S45" si="103">L30</f>
        <v>231.67482956955445</v>
      </c>
      <c r="M45" s="1">
        <f t="shared" si="103"/>
        <v>295.41990993615923</v>
      </c>
      <c r="N45" s="1">
        <f t="shared" si="103"/>
        <v>360.86263262147276</v>
      </c>
      <c r="O45" s="1">
        <f t="shared" si="103"/>
        <v>456.76841662850399</v>
      </c>
      <c r="P45" s="1">
        <f t="shared" si="103"/>
        <v>448.78230227657139</v>
      </c>
      <c r="Q45" s="1">
        <f t="shared" si="103"/>
        <v>502.19655388143934</v>
      </c>
      <c r="R45" s="1">
        <f t="shared" si="103"/>
        <v>516.07768785858207</v>
      </c>
      <c r="S45" s="1">
        <f t="shared" si="103"/>
        <v>467.88376826796798</v>
      </c>
      <c r="T45" s="1">
        <f t="shared" ref="T45" si="104">T30</f>
        <v>421.71032219842067</v>
      </c>
      <c r="V45" s="1">
        <f t="shared" ref="V45:AC45" si="105">V30</f>
        <v>7852.9778144473794</v>
      </c>
      <c r="W45" s="1">
        <f t="shared" si="105"/>
        <v>8070.0826480598771</v>
      </c>
      <c r="X45" s="1">
        <f t="shared" si="105"/>
        <v>9108.204211722219</v>
      </c>
      <c r="Y45" s="1">
        <f t="shared" si="105"/>
        <v>12591.18275809423</v>
      </c>
      <c r="Z45" s="1">
        <f t="shared" si="105"/>
        <v>13545.216941581406</v>
      </c>
      <c r="AA45" s="1">
        <f t="shared" si="105"/>
        <v>16683.604431179705</v>
      </c>
      <c r="AB45" s="1">
        <f t="shared" si="105"/>
        <v>18315.071403716705</v>
      </c>
      <c r="AC45" s="1">
        <f t="shared" si="105"/>
        <v>15891.253804138598</v>
      </c>
      <c r="AD45" s="1">
        <f t="shared" ref="AD45" si="106">AD30</f>
        <v>12899.251632764461</v>
      </c>
      <c r="AF45" s="1">
        <f t="shared" ref="AF45:AM45" si="107">AF30</f>
        <v>257.29040593781787</v>
      </c>
      <c r="AG45" s="1">
        <f t="shared" si="107"/>
        <v>285.61185234190913</v>
      </c>
      <c r="AH45" s="1">
        <f t="shared" si="107"/>
        <v>332.34816362296141</v>
      </c>
      <c r="AI45" s="1">
        <f t="shared" si="107"/>
        <v>425.4306884922741</v>
      </c>
      <c r="AJ45" s="1">
        <f t="shared" si="107"/>
        <v>427.12088346532727</v>
      </c>
      <c r="AK45" s="1">
        <f t="shared" si="107"/>
        <v>501.52972338630457</v>
      </c>
      <c r="AL45" s="1">
        <f t="shared" si="107"/>
        <v>536.88180437198048</v>
      </c>
      <c r="AM45" s="1">
        <f t="shared" si="107"/>
        <v>455.80712894846795</v>
      </c>
      <c r="AN45" s="1">
        <f t="shared" ref="AN45" si="108">AN30</f>
        <v>364.13566661492695</v>
      </c>
      <c r="AP45" s="1">
        <f t="shared" ref="AP45:AW45" si="109">AP30</f>
        <v>6292.7755098385796</v>
      </c>
      <c r="AQ45" s="1">
        <f t="shared" si="109"/>
        <v>6511.7486514830089</v>
      </c>
      <c r="AR45" s="1">
        <f t="shared" si="109"/>
        <v>7317.5278543553522</v>
      </c>
      <c r="AS45" s="1">
        <f t="shared" si="109"/>
        <v>9280.633698641097</v>
      </c>
      <c r="AT45" s="1">
        <f t="shared" si="109"/>
        <v>9835.2430846511488</v>
      </c>
      <c r="AU45" s="1">
        <f t="shared" si="109"/>
        <v>12049.21851670429</v>
      </c>
      <c r="AV45" s="1">
        <f t="shared" si="109"/>
        <v>13364.016081371599</v>
      </c>
      <c r="AW45" s="1">
        <f t="shared" si="109"/>
        <v>11710.074970550584</v>
      </c>
      <c r="AX45" s="1">
        <f t="shared" ref="AX45" si="110">AX30</f>
        <v>9628.4145474050656</v>
      </c>
      <c r="AZ45" s="1">
        <f t="shared" ref="AZ45:BG45" si="111">AZ30</f>
        <v>3141.4023627370743</v>
      </c>
      <c r="BA45" s="1">
        <f t="shared" si="111"/>
        <v>3525.2044309783987</v>
      </c>
      <c r="BB45" s="1">
        <f t="shared" si="111"/>
        <v>3895.4886328912721</v>
      </c>
      <c r="BC45" s="1">
        <f t="shared" si="111"/>
        <v>4788.3395141306946</v>
      </c>
      <c r="BD45" s="1">
        <f t="shared" si="111"/>
        <v>5360.3012372765888</v>
      </c>
      <c r="BE45" s="1">
        <f t="shared" si="111"/>
        <v>6595.3384169634783</v>
      </c>
      <c r="BF45" s="1">
        <f t="shared" si="111"/>
        <v>7192.4452759868709</v>
      </c>
      <c r="BG45" s="1">
        <f t="shared" si="111"/>
        <v>5980.7901435565673</v>
      </c>
      <c r="BH45" s="1">
        <f t="shared" ref="BH45" si="112">BH30</f>
        <v>4822.3026446184658</v>
      </c>
    </row>
    <row r="46" spans="1:60" x14ac:dyDescent="0.25">
      <c r="A46" s="21" t="s">
        <v>86</v>
      </c>
      <c r="B46" s="1">
        <f t="shared" ref="B46:I46" si="113">B43-B44+B45</f>
        <v>48273.56601905213</v>
      </c>
      <c r="C46" s="1">
        <f t="shared" si="113"/>
        <v>51811.195142947021</v>
      </c>
      <c r="D46" s="1">
        <f t="shared" si="113"/>
        <v>56732.294622203852</v>
      </c>
      <c r="E46" s="1">
        <f t="shared" si="113"/>
        <v>67774.663204947748</v>
      </c>
      <c r="F46" s="1">
        <f t="shared" si="113"/>
        <v>77366.778330264686</v>
      </c>
      <c r="G46" s="1">
        <f t="shared" si="113"/>
        <v>84819.457558982424</v>
      </c>
      <c r="H46" s="1">
        <f t="shared" si="113"/>
        <v>93799.276495974787</v>
      </c>
      <c r="I46" s="1">
        <f t="shared" si="113"/>
        <v>85524.180141137869</v>
      </c>
      <c r="J46" s="1">
        <f t="shared" ref="J46" si="114">J43-J44+J45</f>
        <v>84282.913470500833</v>
      </c>
      <c r="L46" s="1">
        <f t="shared" ref="L46:S46" si="115">L43-L44+L45</f>
        <v>779.0669106199598</v>
      </c>
      <c r="M46" s="1">
        <f t="shared" si="115"/>
        <v>980.61783803401067</v>
      </c>
      <c r="N46" s="1">
        <f t="shared" si="115"/>
        <v>1133.3187415085699</v>
      </c>
      <c r="O46" s="1">
        <f t="shared" si="115"/>
        <v>1303.3112696606242</v>
      </c>
      <c r="P46" s="1">
        <f t="shared" si="115"/>
        <v>1367.3967993390329</v>
      </c>
      <c r="Q46" s="1">
        <f t="shared" si="115"/>
        <v>1369.8761858923442</v>
      </c>
      <c r="R46" s="1">
        <f t="shared" si="115"/>
        <v>1427.24507407238</v>
      </c>
      <c r="S46" s="1">
        <f t="shared" si="115"/>
        <v>1338.7024041901846</v>
      </c>
      <c r="T46" s="1">
        <f t="shared" ref="T46" si="116">T43-T44+T45</f>
        <v>1409.797325458459</v>
      </c>
      <c r="V46" s="1">
        <f t="shared" ref="V46:AC46" si="117">V43-V44+V45</f>
        <v>24937.516096494608</v>
      </c>
      <c r="W46" s="1">
        <f t="shared" si="117"/>
        <v>25672.140528621698</v>
      </c>
      <c r="X46" s="1">
        <f t="shared" si="117"/>
        <v>27563.32330934986</v>
      </c>
      <c r="Y46" s="1">
        <f t="shared" si="117"/>
        <v>34542.725343924481</v>
      </c>
      <c r="Z46" s="1">
        <f t="shared" si="117"/>
        <v>39487.088477205914</v>
      </c>
      <c r="AA46" s="1">
        <f t="shared" si="117"/>
        <v>43247.732548408509</v>
      </c>
      <c r="AB46" s="1">
        <f t="shared" si="117"/>
        <v>47950.79902081129</v>
      </c>
      <c r="AC46" s="1">
        <f t="shared" si="117"/>
        <v>42724.667114939155</v>
      </c>
      <c r="AD46" s="1">
        <f t="shared" ref="AD46" si="118">AD43-AD44+AD45</f>
        <v>40689.853983458539</v>
      </c>
      <c r="AF46" s="1">
        <f t="shared" ref="AF46:AM46" si="119">AF43-AF44+AF45</f>
        <v>816.0589643502708</v>
      </c>
      <c r="AG46" s="1">
        <f t="shared" si="119"/>
        <v>903.54778301591932</v>
      </c>
      <c r="AH46" s="1">
        <f t="shared" si="119"/>
        <v>998.72173789308113</v>
      </c>
      <c r="AI46" s="1">
        <f t="shared" si="119"/>
        <v>1164.5296481883925</v>
      </c>
      <c r="AJ46" s="1">
        <f t="shared" si="119"/>
        <v>1246.6903543339524</v>
      </c>
      <c r="AK46" s="1">
        <f t="shared" si="119"/>
        <v>1304.812434553191</v>
      </c>
      <c r="AL46" s="1">
        <f t="shared" si="119"/>
        <v>1412.2545964978071</v>
      </c>
      <c r="AM46" s="1">
        <f t="shared" si="119"/>
        <v>1234.0017122050613</v>
      </c>
      <c r="AN46" s="1">
        <f t="shared" ref="AN46" si="120">AN43-AN44+AN45</f>
        <v>1153.1261258248051</v>
      </c>
      <c r="AP46" s="1">
        <f t="shared" ref="AP46:AW46" si="121">AP43-AP44+AP45</f>
        <v>22458.86874031134</v>
      </c>
      <c r="AQ46" s="1">
        <f t="shared" si="121"/>
        <v>23410.787051392937</v>
      </c>
      <c r="AR46" s="1">
        <f t="shared" si="121"/>
        <v>25048.697259438646</v>
      </c>
      <c r="AS46" s="1">
        <f t="shared" si="121"/>
        <v>28694.840623683522</v>
      </c>
      <c r="AT46" s="1">
        <f t="shared" si="121"/>
        <v>32255.199964741034</v>
      </c>
      <c r="AU46" s="1">
        <f t="shared" si="121"/>
        <v>35155.348359906886</v>
      </c>
      <c r="AV46" s="1">
        <f t="shared" si="121"/>
        <v>39272.383741689453</v>
      </c>
      <c r="AW46" s="1">
        <f t="shared" si="121"/>
        <v>36160.915618426909</v>
      </c>
      <c r="AX46" s="1">
        <f t="shared" ref="AX46" si="122">AX43-AX44+AX45</f>
        <v>35299.455899603774</v>
      </c>
      <c r="AZ46" s="1">
        <f t="shared" ref="AZ46:BG46" si="123">AZ43-AZ44+AZ45</f>
        <v>25129.35329653525</v>
      </c>
      <c r="BA46" s="1">
        <f t="shared" si="123"/>
        <v>31102.632619732503</v>
      </c>
      <c r="BB46" s="1">
        <f t="shared" si="123"/>
        <v>30331.582191145168</v>
      </c>
      <c r="BC46" s="1">
        <f t="shared" si="123"/>
        <v>22975.296530432086</v>
      </c>
      <c r="BD46" s="1">
        <f t="shared" si="123"/>
        <v>29351.867126895057</v>
      </c>
      <c r="BE46" s="1">
        <f t="shared" si="123"/>
        <v>34671.932881247056</v>
      </c>
      <c r="BF46" s="1">
        <f t="shared" si="123"/>
        <v>38394.859161810615</v>
      </c>
      <c r="BG46" s="1">
        <f t="shared" si="123"/>
        <v>34503.653508453943</v>
      </c>
      <c r="BH46" s="1">
        <f t="shared" ref="BH46" si="124">BH43-BH44+BH45</f>
        <v>34402.139284726363</v>
      </c>
    </row>
    <row r="47" spans="1:60" x14ac:dyDescent="0.2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x14ac:dyDescent="0.2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x14ac:dyDescent="0.25">
      <c r="A49" s="21" t="s">
        <v>92</v>
      </c>
      <c r="B49" s="1">
        <f t="shared" ref="B49:I49" si="125">B39-B46</f>
        <v>5506.2603243273988</v>
      </c>
      <c r="C49" s="1">
        <f t="shared" si="125"/>
        <v>7838.283916857501</v>
      </c>
      <c r="D49" s="1">
        <f t="shared" si="125"/>
        <v>5231.020694721672</v>
      </c>
      <c r="E49" s="1">
        <f t="shared" si="125"/>
        <v>2890.7309121572907</v>
      </c>
      <c r="F49" s="1">
        <f t="shared" si="125"/>
        <v>9253.3471699243237</v>
      </c>
      <c r="G49" s="1">
        <f t="shared" si="125"/>
        <v>8203.7721364607714</v>
      </c>
      <c r="H49" s="1">
        <f t="shared" si="125"/>
        <v>2255.6797267558868</v>
      </c>
      <c r="I49" s="1">
        <f t="shared" si="125"/>
        <v>12417.369597338242</v>
      </c>
      <c r="J49" s="1">
        <f t="shared" ref="J49" si="126">J39-J46</f>
        <v>4472.7651151258906</v>
      </c>
      <c r="L49" s="1">
        <f t="shared" ref="L49:S49" si="127">L39-L46</f>
        <v>98.379805804513921</v>
      </c>
      <c r="M49" s="1">
        <f t="shared" si="127"/>
        <v>167.43999727102323</v>
      </c>
      <c r="N49" s="1">
        <f t="shared" si="127"/>
        <v>118.43451063459997</v>
      </c>
      <c r="O49" s="1">
        <f t="shared" si="127"/>
        <v>62.179114187382311</v>
      </c>
      <c r="P49" s="1">
        <f t="shared" si="127"/>
        <v>181.4496808000963</v>
      </c>
      <c r="Q49" s="1">
        <f t="shared" si="127"/>
        <v>146.16899884581085</v>
      </c>
      <c r="R49" s="1">
        <f t="shared" si="127"/>
        <v>37.684551359797524</v>
      </c>
      <c r="S49" s="1">
        <f t="shared" si="127"/>
        <v>218.85914754810051</v>
      </c>
      <c r="T49" s="1">
        <f t="shared" ref="T49" si="128">T39-T46</f>
        <v>85.894012660240833</v>
      </c>
      <c r="V49" s="1">
        <f t="shared" ref="V49:AC49" si="129">V39-V46</f>
        <v>3334.7361636476089</v>
      </c>
      <c r="W49" s="1">
        <f t="shared" si="129"/>
        <v>4574.013365788669</v>
      </c>
      <c r="X49" s="1">
        <f t="shared" si="129"/>
        <v>2989.2973421464085</v>
      </c>
      <c r="Y49" s="1">
        <f t="shared" si="129"/>
        <v>1714.0164730489487</v>
      </c>
      <c r="Z49" s="1">
        <f t="shared" si="129"/>
        <v>5476.5423635251718</v>
      </c>
      <c r="AA49" s="1">
        <f t="shared" si="129"/>
        <v>4855.9189385054851</v>
      </c>
      <c r="AB49" s="1">
        <f t="shared" si="129"/>
        <v>1337.386337773336</v>
      </c>
      <c r="AC49" s="1">
        <f t="shared" si="129"/>
        <v>7433.3552410229895</v>
      </c>
      <c r="AD49" s="1">
        <f t="shared" ref="AD49" si="130">AD39-AD46</f>
        <v>2627.3212314945122</v>
      </c>
      <c r="AF49" s="1">
        <f t="shared" ref="AF49:AM49" si="131">AF39-AF46</f>
        <v>109.25735963011789</v>
      </c>
      <c r="AG49" s="1">
        <f t="shared" si="131"/>
        <v>161.88092328318589</v>
      </c>
      <c r="AH49" s="1">
        <f t="shared" si="131"/>
        <v>109.07610974584236</v>
      </c>
      <c r="AI49" s="1">
        <f t="shared" si="131"/>
        <v>57.913162109218774</v>
      </c>
      <c r="AJ49" s="1">
        <f t="shared" si="131"/>
        <v>172.69163149859924</v>
      </c>
      <c r="AK49" s="1">
        <f t="shared" si="131"/>
        <v>145.97491160024856</v>
      </c>
      <c r="AL49" s="1">
        <f t="shared" si="131"/>
        <v>39.2036904655738</v>
      </c>
      <c r="AM49" s="1">
        <f t="shared" si="131"/>
        <v>213.21013134799614</v>
      </c>
      <c r="AN49" s="1">
        <f t="shared" ref="AN49" si="132">AN39-AN46</f>
        <v>176.12011858024039</v>
      </c>
      <c r="AP49" s="1">
        <f t="shared" ref="AP49:AW49" si="133">AP39-AP46</f>
        <v>2672.2023871974307</v>
      </c>
      <c r="AQ49" s="1">
        <f t="shared" si="133"/>
        <v>3690.7707969633011</v>
      </c>
      <c r="AR49" s="1">
        <f t="shared" si="133"/>
        <v>2401.600365740007</v>
      </c>
      <c r="AS49" s="1">
        <f t="shared" si="133"/>
        <v>1263.3570130318512</v>
      </c>
      <c r="AT49" s="1">
        <f t="shared" si="133"/>
        <v>3976.542099027567</v>
      </c>
      <c r="AU49" s="1">
        <f t="shared" si="133"/>
        <v>3507.0376207258232</v>
      </c>
      <c r="AV49" s="1">
        <f t="shared" si="133"/>
        <v>975.85491921056382</v>
      </c>
      <c r="AW49" s="1">
        <f t="shared" si="133"/>
        <v>5477.5506217416914</v>
      </c>
      <c r="AX49" s="1">
        <f t="shared" ref="AX49" si="134">AX39-AX46</f>
        <v>1961.1167132962219</v>
      </c>
      <c r="AZ49" s="1">
        <f t="shared" ref="AZ49:BG49" si="135">AZ39-AZ46</f>
        <v>1333.9841664030682</v>
      </c>
      <c r="BA49" s="1">
        <f t="shared" si="135"/>
        <v>1998.0380483846748</v>
      </c>
      <c r="BB49" s="1">
        <f t="shared" si="135"/>
        <v>1278.4928341501909</v>
      </c>
      <c r="BC49" s="1">
        <f t="shared" si="135"/>
        <v>651.82858222712821</v>
      </c>
      <c r="BD49" s="1">
        <f t="shared" si="135"/>
        <v>2167.2533510396679</v>
      </c>
      <c r="BE49" s="1">
        <f t="shared" si="135"/>
        <v>1919.6348640903961</v>
      </c>
      <c r="BF49" s="1">
        <f t="shared" si="135"/>
        <v>525.20013901421771</v>
      </c>
      <c r="BG49" s="1">
        <f t="shared" si="135"/>
        <v>2797.5978677961029</v>
      </c>
      <c r="BH49" s="1">
        <f t="shared" ref="BH49" si="136">BH39-BH46</f>
        <v>982.20722283738723</v>
      </c>
    </row>
    <row r="50" spans="1:60" x14ac:dyDescent="0.25">
      <c r="A50" s="21" t="s">
        <v>93</v>
      </c>
      <c r="B50" s="1">
        <f>B49*WACC!C12</f>
        <v>1651.8780972977211</v>
      </c>
      <c r="C50" s="1">
        <f>C49*WACC!D12</f>
        <v>2351.4851750565404</v>
      </c>
      <c r="D50" s="1">
        <f>D49*WACC!E12</f>
        <v>1569.3062084160279</v>
      </c>
      <c r="E50" s="1">
        <f>E49*WACC!F12</f>
        <v>867.21927364692544</v>
      </c>
      <c r="F50" s="1">
        <f>F49*WACC!G12</f>
        <v>2776.0041509764592</v>
      </c>
      <c r="G50" s="1">
        <f>G49*WACC!H12</f>
        <v>2461.1316409374886</v>
      </c>
      <c r="H50" s="1">
        <f>H49*WACC!I12</f>
        <v>676.70391802656184</v>
      </c>
      <c r="I50" s="1">
        <f>I49*WACC!J12</f>
        <v>3725.2108792003482</v>
      </c>
      <c r="J50" s="1">
        <f>J49*WACC!K12</f>
        <v>1341.8295345373622</v>
      </c>
      <c r="L50" s="1">
        <f>L49*WACC!C12</f>
        <v>29.513941741345267</v>
      </c>
      <c r="M50" s="1">
        <f>M49*WACC!D12</f>
        <v>50.231999181291805</v>
      </c>
      <c r="N50" s="1">
        <f>N49*WACC!E12</f>
        <v>35.530353190369269</v>
      </c>
      <c r="O50" s="1">
        <f>O49*WACC!F12</f>
        <v>18.653734256209063</v>
      </c>
      <c r="P50" s="1">
        <f>P49*WACC!G12</f>
        <v>54.434904240012457</v>
      </c>
      <c r="Q50" s="1">
        <f>Q49*WACC!H12</f>
        <v>43.850699653730018</v>
      </c>
      <c r="R50" s="1">
        <f>R49*WACC!I12</f>
        <v>11.305365407935845</v>
      </c>
      <c r="S50" s="1">
        <f>S49*WACC!J12</f>
        <v>65.65774426441034</v>
      </c>
      <c r="T50" s="1">
        <f>T49*WACC!K12</f>
        <v>25.768203798064473</v>
      </c>
      <c r="V50" s="1">
        <f>V49*WACC!C12</f>
        <v>1000.4208490939807</v>
      </c>
      <c r="W50" s="1">
        <f>W49*WACC!D12</f>
        <v>1372.2040097361864</v>
      </c>
      <c r="X50" s="1">
        <f>X49*WACC!E12</f>
        <v>896.78920264365183</v>
      </c>
      <c r="Y50" s="1">
        <f>Y49*WACC!F12</f>
        <v>514.2049419145294</v>
      </c>
      <c r="Z50" s="1">
        <f>Z49*WACC!G12</f>
        <v>1642.9627090570557</v>
      </c>
      <c r="AA50" s="1">
        <f>AA49*WACC!H12</f>
        <v>1456.7756815512059</v>
      </c>
      <c r="AB50" s="1">
        <f>AB49*WACC!I12</f>
        <v>401.21590133187971</v>
      </c>
      <c r="AC50" s="1">
        <f>AC49*WACC!J12</f>
        <v>2230.0065723062239</v>
      </c>
      <c r="AD50" s="1">
        <f>AD49*WACC!K12</f>
        <v>788.19636944811577</v>
      </c>
      <c r="AF50" s="1">
        <f>AF49*WACC!C12</f>
        <v>32.777207889025476</v>
      </c>
      <c r="AG50" s="1">
        <f>AG49*WACC!D12</f>
        <v>48.56427698494111</v>
      </c>
      <c r="AH50" s="1">
        <f>AH49*WACC!E12</f>
        <v>32.722832923742828</v>
      </c>
      <c r="AI50" s="1">
        <f>AI49*WACC!F12</f>
        <v>17.373948632760388</v>
      </c>
      <c r="AJ50" s="1">
        <f>AJ49*WACC!G12</f>
        <v>51.80748944956413</v>
      </c>
      <c r="AK50" s="1">
        <f>AK49*WACC!H12</f>
        <v>43.792473480061354</v>
      </c>
      <c r="AL50" s="1">
        <f>AL49*WACC!I12</f>
        <v>11.76110713966859</v>
      </c>
      <c r="AM50" s="1">
        <f>AM49*WACC!J12</f>
        <v>63.963039404379536</v>
      </c>
      <c r="AN50" s="1">
        <f>AN49*WACC!K12</f>
        <v>52.836035574056169</v>
      </c>
      <c r="AP50" s="1">
        <f>AP49*WACC!C12</f>
        <v>801.66071615898727</v>
      </c>
      <c r="AQ50" s="1">
        <f>AQ49*WACC!D12</f>
        <v>1107.2312390886561</v>
      </c>
      <c r="AR50" s="1">
        <f>AR49*WACC!E12</f>
        <v>720.48010972178463</v>
      </c>
      <c r="AS50" s="1">
        <f>AS49*WACC!F12</f>
        <v>379.00710390944096</v>
      </c>
      <c r="AT50" s="1">
        <f>AT49*WACC!G12</f>
        <v>1192.9626297079101</v>
      </c>
      <c r="AU50" s="1">
        <f>AU49*WACC!H12</f>
        <v>1052.1112862174293</v>
      </c>
      <c r="AV50" s="1">
        <f>AV49*WACC!I12</f>
        <v>292.7564757630808</v>
      </c>
      <c r="AW50" s="1">
        <f>AW49*WACC!J12</f>
        <v>1643.2651865220114</v>
      </c>
      <c r="AX50" s="1">
        <f>AX49*WACC!K12</f>
        <v>588.33501398868896</v>
      </c>
      <c r="AZ50" s="1">
        <f>AZ49*WACC!C12</f>
        <v>400.19524992079965</v>
      </c>
      <c r="BA50" s="1">
        <f>BA49*WACC!D12</f>
        <v>599.41141451522151</v>
      </c>
      <c r="BB50" s="1">
        <f>BB49*WACC!E12</f>
        <v>383.54785024494151</v>
      </c>
      <c r="BC50" s="1">
        <f>BC49*WACC!F12</f>
        <v>195.54857466807945</v>
      </c>
      <c r="BD50" s="1">
        <f>BD49*WACC!G12</f>
        <v>650.1760053117041</v>
      </c>
      <c r="BE50" s="1">
        <f>BE49*WACC!H12</f>
        <v>575.89045922694504</v>
      </c>
      <c r="BF50" s="1">
        <f>BF49*WACC!I12</f>
        <v>157.56004170421775</v>
      </c>
      <c r="BG50" s="1">
        <f>BG49*WACC!J12</f>
        <v>839.27936033857759</v>
      </c>
      <c r="BH50" s="1">
        <f>BH49*WACC!K12</f>
        <v>294.66216685112721</v>
      </c>
    </row>
    <row r="51" spans="1:60" x14ac:dyDescent="0.25">
      <c r="A51" s="21" t="s">
        <v>94</v>
      </c>
      <c r="B51" s="1">
        <f>B50*WACC!C13</f>
        <v>825.93904864886053</v>
      </c>
      <c r="C51" s="1">
        <f>C50*WACC!D13</f>
        <v>1175.7425875282702</v>
      </c>
      <c r="D51" s="1">
        <f>D50*WACC!E13</f>
        <v>784.65310420801393</v>
      </c>
      <c r="E51" s="1">
        <f>E50*WACC!F13</f>
        <v>433.60963682346272</v>
      </c>
      <c r="F51" s="1">
        <f>F50*WACC!G13</f>
        <v>1388.0020754882296</v>
      </c>
      <c r="G51" s="1">
        <f>G50*WACC!H13</f>
        <v>1230.5658204687443</v>
      </c>
      <c r="H51" s="1">
        <f>H50*WACC!I13</f>
        <v>338.35195901328092</v>
      </c>
      <c r="I51" s="1">
        <f>I50*WACC!J13</f>
        <v>1862.6054396001741</v>
      </c>
      <c r="J51" s="1">
        <f>J50*WACC!K13</f>
        <v>670.91476726868109</v>
      </c>
      <c r="L51" s="1">
        <f>L50*WACC!C13</f>
        <v>14.756970870672633</v>
      </c>
      <c r="M51" s="1">
        <f>M50*WACC!D13</f>
        <v>25.115999590645902</v>
      </c>
      <c r="N51" s="1">
        <f>N50*WACC!E13</f>
        <v>17.765176595184634</v>
      </c>
      <c r="O51" s="1">
        <f>O50*WACC!F13</f>
        <v>9.3268671281045314</v>
      </c>
      <c r="P51" s="1">
        <f>P50*WACC!G13</f>
        <v>27.217452120006229</v>
      </c>
      <c r="Q51" s="1">
        <f>Q50*WACC!H13</f>
        <v>21.925349826865009</v>
      </c>
      <c r="R51" s="1">
        <f>R50*WACC!I13</f>
        <v>5.6526827039679226</v>
      </c>
      <c r="S51" s="1">
        <f>S50*WACC!J13</f>
        <v>32.82887213220517</v>
      </c>
      <c r="T51" s="1">
        <f>T50*WACC!K13</f>
        <v>12.884101899032236</v>
      </c>
      <c r="V51" s="1">
        <f>V50*WACC!C13</f>
        <v>500.21042454699034</v>
      </c>
      <c r="W51" s="1">
        <f>W50*WACC!D13</f>
        <v>686.10200486809322</v>
      </c>
      <c r="X51" s="1">
        <f>X50*WACC!E13</f>
        <v>448.39460132182592</v>
      </c>
      <c r="Y51" s="1">
        <f>Y50*WACC!F13</f>
        <v>257.1024709572647</v>
      </c>
      <c r="Z51" s="1">
        <f>Z50*WACC!G13</f>
        <v>821.48135452852785</v>
      </c>
      <c r="AA51" s="1">
        <f>AA50*WACC!H13</f>
        <v>728.38784077560297</v>
      </c>
      <c r="AB51" s="1">
        <f>AB50*WACC!I13</f>
        <v>200.60795066593985</v>
      </c>
      <c r="AC51" s="1">
        <f>AC50*WACC!J13</f>
        <v>1115.003286153112</v>
      </c>
      <c r="AD51" s="1">
        <f>AD50*WACC!K13</f>
        <v>394.09818472405789</v>
      </c>
      <c r="AF51" s="1">
        <f>AF50*WACC!C13</f>
        <v>16.388603944512738</v>
      </c>
      <c r="AG51" s="1">
        <f>AG50*WACC!D13</f>
        <v>24.282138492470555</v>
      </c>
      <c r="AH51" s="1">
        <f>AH50*WACC!E13</f>
        <v>16.361416461871414</v>
      </c>
      <c r="AI51" s="1">
        <f>AI50*WACC!F13</f>
        <v>8.6869743163801942</v>
      </c>
      <c r="AJ51" s="1">
        <f>AJ50*WACC!G13</f>
        <v>25.903744724782065</v>
      </c>
      <c r="AK51" s="1">
        <f>AK50*WACC!H13</f>
        <v>21.896236740030677</v>
      </c>
      <c r="AL51" s="1">
        <f>AL50*WACC!I13</f>
        <v>5.8805535698342952</v>
      </c>
      <c r="AM51" s="1">
        <f>AM50*WACC!J13</f>
        <v>31.981519702189768</v>
      </c>
      <c r="AN51" s="1">
        <f>AN50*WACC!K13</f>
        <v>26.418017787028084</v>
      </c>
      <c r="AP51" s="1">
        <f>AP50*WACC!C13</f>
        <v>400.83035807949364</v>
      </c>
      <c r="AQ51" s="1">
        <f>AQ50*WACC!D13</f>
        <v>553.61561954432807</v>
      </c>
      <c r="AR51" s="1">
        <f>AR50*WACC!E13</f>
        <v>360.24005486089231</v>
      </c>
      <c r="AS51" s="1">
        <f>AS50*WACC!F13</f>
        <v>189.50355195472048</v>
      </c>
      <c r="AT51" s="1">
        <f>AT50*WACC!G13</f>
        <v>596.48131485395504</v>
      </c>
      <c r="AU51" s="1">
        <f>AU50*WACC!H13</f>
        <v>526.05564310871466</v>
      </c>
      <c r="AV51" s="1">
        <f>AV50*WACC!I13</f>
        <v>146.3782378815404</v>
      </c>
      <c r="AW51" s="1">
        <f>AW50*WACC!J13</f>
        <v>821.6325932610057</v>
      </c>
      <c r="AX51" s="1">
        <f>AX50*WACC!K13</f>
        <v>294.16750699434448</v>
      </c>
      <c r="AZ51" s="1">
        <f>AZ50*WACC!C13</f>
        <v>200.09762496039983</v>
      </c>
      <c r="BA51" s="1">
        <f>BA50*WACC!D13</f>
        <v>299.70570725761075</v>
      </c>
      <c r="BB51" s="1">
        <f>BB50*WACC!E13</f>
        <v>191.77392512247076</v>
      </c>
      <c r="BC51" s="1">
        <f>BC50*WACC!F13</f>
        <v>97.774287334039727</v>
      </c>
      <c r="BD51" s="1">
        <f>BD50*WACC!G13</f>
        <v>325.08800265585205</v>
      </c>
      <c r="BE51" s="1">
        <f>BE50*WACC!H13</f>
        <v>287.94522961347252</v>
      </c>
      <c r="BF51" s="1">
        <f>BF50*WACC!I13</f>
        <v>78.780020852108876</v>
      </c>
      <c r="BG51" s="1">
        <f>BG50*WACC!J13</f>
        <v>419.63968016928879</v>
      </c>
      <c r="BH51" s="1">
        <f>BH50*WACC!K13</f>
        <v>147.33108342556361</v>
      </c>
    </row>
    <row r="52" spans="1:60" x14ac:dyDescent="0.25">
      <c r="A52" s="21" t="s">
        <v>95</v>
      </c>
      <c r="B52" s="20">
        <f>(B29+B30+B43-B34-B46)*WACC!C12/(1-(1-WACC!C13)*WACC!C12)</f>
        <v>1651.8780972977202</v>
      </c>
      <c r="C52" s="20">
        <f>(C29+C30+C43-C34-C46)*WACC!D12/(1-(1-WACC!D13)*WACC!D12)</f>
        <v>2351.4851750565404</v>
      </c>
      <c r="D52" s="20">
        <f>(D29+D30+D43-D34-D46)*WACC!E12/(1-(1-WACC!E13)*WACC!E12)</f>
        <v>1569.3062084160269</v>
      </c>
      <c r="E52" s="20">
        <f>(E29+E30+E43-E34-E46)*WACC!F12/(1-(1-WACC!F13)*WACC!F12)</f>
        <v>867.21927364692738</v>
      </c>
      <c r="F52" s="20">
        <f>(F29+F30+F43-F34-F46)*WACC!G12/(1-(1-WACC!G13)*WACC!G12)</f>
        <v>2776.0041509764601</v>
      </c>
      <c r="G52" s="20">
        <f>(G29+G30+G43-G34-G46)*WACC!H12/(1-(1-WACC!H13)*WACC!H12)</f>
        <v>2461.1316409374867</v>
      </c>
      <c r="H52" s="20">
        <f>(H29+H30+H43-H34-H46)*WACC!I12/(1-(1-WACC!I13)*WACC!I12)</f>
        <v>676.70391802656275</v>
      </c>
      <c r="I52" s="20">
        <f>(I29+I30+I43-I34-I46)*WACC!J12/(1-(1-WACC!J13)*WACC!J12)</f>
        <v>3725.2108792003492</v>
      </c>
      <c r="J52" s="20">
        <f>(J29+J30+J43-J34-J46)*WACC!K12/(1-(1-WACC!K13)*WACC!K12)</f>
        <v>1341.829534537362</v>
      </c>
      <c r="K52" s="19"/>
      <c r="L52" s="20">
        <f>(L29+L30+L43-L34-L46)*WACC!C12/(1-(1-WACC!C13)*WACC!C12)</f>
        <v>29.513941741345278</v>
      </c>
      <c r="M52" s="20">
        <f>(M29+M30+M43-M34-M46)*WACC!D12/(1-(1-WACC!D13)*WACC!D12)</f>
        <v>50.231999181291862</v>
      </c>
      <c r="N52" s="20">
        <f>(N29+N30+N43-N34-N46)*WACC!E12/(1-(1-WACC!E13)*WACC!E12)</f>
        <v>35.530353190369368</v>
      </c>
      <c r="O52" s="20">
        <f>(O29+O30+O43-O34-O46)*WACC!F12/(1-(1-WACC!F13)*WACC!F12)</f>
        <v>18.65373425620912</v>
      </c>
      <c r="P52" s="20">
        <f>(P29+P30+P43-P34-P46)*WACC!G12/(1-(1-WACC!G13)*WACC!G12)</f>
        <v>54.434904240012429</v>
      </c>
      <c r="Q52" s="20">
        <f>(Q29+Q30+Q43-Q34-Q46)*WACC!H12/(1-(1-WACC!H13)*WACC!H12)</f>
        <v>43.850699653730047</v>
      </c>
      <c r="R52" s="20">
        <f>(R29+R30+R43-R34-R46)*WACC!I12/(1-(1-WACC!I13)*WACC!I12)</f>
        <v>11.305365407935847</v>
      </c>
      <c r="S52" s="20">
        <f>(S29+S30+S43-S34-S46)*WACC!J12/(1-(1-WACC!J13)*WACC!J12)</f>
        <v>65.657744264410354</v>
      </c>
      <c r="T52" s="20">
        <f>(T29+T30+T43-T34-T46)*WACC!K12/(1-(1-WACC!K13)*WACC!K12)</f>
        <v>25.768203798064484</v>
      </c>
      <c r="V52" s="20">
        <f>(V29+V30+V43-V34-V46)*WACC!C12/(1-(1-WACC!C13)*WACC!C12)</f>
        <v>1000.4208490939811</v>
      </c>
      <c r="W52" s="20">
        <f>(W29+W30+W43-W34-W46)*WACC!D12/(1-(1-WACC!D13)*WACC!D12)</f>
        <v>1372.2040097361871</v>
      </c>
      <c r="X52" s="20">
        <f>(X29+X30+X43-X34-X46)*WACC!E12/(1-(1-WACC!E13)*WACC!E12)</f>
        <v>896.78920264365172</v>
      </c>
      <c r="Y52" s="20">
        <f>(Y29+Y30+Y43-Y34-Y46)*WACC!F12/(1-(1-WACC!F13)*WACC!F12)</f>
        <v>514.20494191452872</v>
      </c>
      <c r="Z52" s="20">
        <f>(Z29+Z30+Z43-Z34-Z46)*WACC!G12/(1-(1-WACC!G13)*WACC!G12)</f>
        <v>1642.9627090570555</v>
      </c>
      <c r="AA52" s="20">
        <f>(AA29+AA30+AA43-AA34-AA46)*WACC!H12/(1-(1-WACC!H13)*WACC!H12)</f>
        <v>1456.7756815512048</v>
      </c>
      <c r="AB52" s="20">
        <f>(AB29+AB30+AB43-AB34-AB46)*WACC!I12/(1-(1-WACC!I13)*WACC!I12)</f>
        <v>401.21590133188067</v>
      </c>
      <c r="AC52" s="20">
        <f>(AC29+AC30+AC43-AC34-AC46)*WACC!J12/(1-(1-WACC!J13)*WACC!J12)</f>
        <v>2230.0065723062226</v>
      </c>
      <c r="AD52" s="20">
        <f>(AD29+AD30+AD43-AD34-AD46)*WACC!K12/(1-(1-WACC!K13)*WACC!K12)</f>
        <v>788.19636944811691</v>
      </c>
      <c r="AF52" s="20">
        <f>(AF29+AF30+AF43-AF34-AF46)*WACC!C12/(1-(1-WACC!C13)*WACC!C12)</f>
        <v>32.777207889025476</v>
      </c>
      <c r="AG52" s="20">
        <f>(AG29+AG30+AG43-AG34-AG46)*WACC!D12/(1-(1-WACC!D13)*WACC!D12)</f>
        <v>48.564276984941131</v>
      </c>
      <c r="AH52" s="20">
        <f>(AH29+AH30+AH43-AH34-AH46)*WACC!E12/(1-(1-WACC!E13)*WACC!E12)</f>
        <v>32.722832923742843</v>
      </c>
      <c r="AI52" s="20">
        <f>(AI29+AI30+AI43-AI34-AI46)*WACC!F12/(1-(1-WACC!F13)*WACC!F12)</f>
        <v>17.373948632760467</v>
      </c>
      <c r="AJ52" s="20">
        <f>(AJ29+AJ30+AJ43-AJ34-AJ46)*WACC!G12/(1-(1-WACC!G13)*WACC!G12)</f>
        <v>51.807489449564166</v>
      </c>
      <c r="AK52" s="20">
        <f>(AK29+AK30+AK43-AK34-AK46)*WACC!H12/(1-(1-WACC!H13)*WACC!H12)</f>
        <v>43.792473480061282</v>
      </c>
      <c r="AL52" s="20">
        <f>(AL29+AL30+AL43-AL34-AL46)*WACC!I12/(1-(1-WACC!I13)*WACC!I12)</f>
        <v>11.761107139668583</v>
      </c>
      <c r="AM52" s="20">
        <f>(AM29+AM30+AM43-AM34-AM46)*WACC!J12/(1-(1-WACC!J13)*WACC!J12)</f>
        <v>63.963039404379494</v>
      </c>
      <c r="AN52" s="20">
        <f>(AN29+AN30+AN43-AN34-AN46)*WACC!K12/(1-(1-WACC!K13)*WACC!K12)</f>
        <v>52.83603557405619</v>
      </c>
      <c r="AO52" s="19"/>
      <c r="AP52" s="20">
        <f>(AP29+AP30+AP43-AP34-AP46)*WACC!C12/(1-(1-WACC!C13)*WACC!C12)</f>
        <v>801.66071615898761</v>
      </c>
      <c r="AQ52" s="20">
        <f>(AQ29+AQ30+AQ43-AQ34-AQ46)*WACC!D12/(1-(1-WACC!D13)*WACC!D12)</f>
        <v>1107.2312390886557</v>
      </c>
      <c r="AR52" s="20">
        <f>(AR29+AR30+AR43-AR34-AR46)*WACC!E12/(1-(1-WACC!E13)*WACC!E12)</f>
        <v>720.48010972178565</v>
      </c>
      <c r="AS52" s="20">
        <f>(AS29+AS30+AS43-AS34-AS46)*WACC!F12/(1-(1-WACC!F13)*WACC!F12)</f>
        <v>379.00710390944113</v>
      </c>
      <c r="AT52" s="20">
        <f>(AT29+AT30+AT43-AT34-AT46)*WACC!G12/(1-(1-WACC!G13)*WACC!G12)</f>
        <v>1192.9626297079103</v>
      </c>
      <c r="AU52" s="20">
        <f>(AU29+AU30+AU43-AU34-AU46)*WACC!H12/(1-(1-WACC!H13)*WACC!H12)</f>
        <v>1052.1112862174311</v>
      </c>
      <c r="AV52" s="20">
        <f>(AV29+AV30+AV43-AV34-AV46)*WACC!I12/(1-(1-WACC!I13)*WACC!I12)</f>
        <v>292.75647576308177</v>
      </c>
      <c r="AW52" s="20">
        <f>(AW29+AW30+AW43-AW34-AW46)*WACC!J12/(1-(1-WACC!J13)*WACC!J12)</f>
        <v>1643.2651865220116</v>
      </c>
      <c r="AX52" s="20">
        <f>(AX29+AX30+AX43-AX34-AX46)*WACC!K12/(1-(1-WACC!K13)*WACC!K12)</f>
        <v>588.33501398868884</v>
      </c>
      <c r="AY52" s="19"/>
      <c r="AZ52" s="20">
        <f>(AZ29+AZ30+AZ43-AZ34-AZ46)*WACC!C12/(1-(1-WACC!C13)*WACC!C12)</f>
        <v>400.19524992079994</v>
      </c>
      <c r="BA52" s="20">
        <f>(BA29+BA30+BA43-BA34-BA46)*WACC!D12/(1-(1-WACC!D13)*WACC!D12)</f>
        <v>599.4114145152206</v>
      </c>
      <c r="BB52" s="20">
        <f>(BB29+BB30+BB43-BB34-BB46)*WACC!E12/(1-(1-WACC!E13)*WACC!E12)</f>
        <v>383.54785024494038</v>
      </c>
      <c r="BC52" s="20">
        <f>(BC29+BC30+BC43-BC34-BC46)*WACC!F12/(1-(1-WACC!F13)*WACC!F12)</f>
        <v>195.54857466807829</v>
      </c>
      <c r="BD52" s="20">
        <f>(BD29+BD30+BD43-BD34-BD46)*WACC!G12/(1-(1-WACC!G13)*WACC!G12)</f>
        <v>650.17600531170433</v>
      </c>
      <c r="BE52" s="20">
        <f>(BE29+BE30+BE43-BE34-BE46)*WACC!H12/(1-(1-WACC!H13)*WACC!H12)</f>
        <v>575.89045922694606</v>
      </c>
      <c r="BF52" s="20">
        <f>(BF29+BF30+BF43-BF34-BF46)*WACC!I12/(1-(1-WACC!I13)*WACC!I12)</f>
        <v>157.56004170421821</v>
      </c>
      <c r="BG52" s="20">
        <f>(BG29+BG30+BG43-BG34-BG46)*WACC!J12/(1-(1-WACC!J13)*WACC!J12)</f>
        <v>839.27936033857725</v>
      </c>
      <c r="BH52" s="20">
        <f>(BH29+BH30+BH43-BH34-BH46)*WACC!K12/(1-(1-WACC!K13)*WACC!K12)</f>
        <v>294.66216685112823</v>
      </c>
    </row>
    <row r="53" spans="1:60" x14ac:dyDescent="0.25">
      <c r="A53" s="21" t="s">
        <v>96</v>
      </c>
      <c r="B53" s="1">
        <f t="shared" ref="B53:I53" si="137">B50-B51</f>
        <v>825.93904864886053</v>
      </c>
      <c r="C53" s="1">
        <f t="shared" si="137"/>
        <v>1175.7425875282702</v>
      </c>
      <c r="D53" s="1">
        <f t="shared" si="137"/>
        <v>784.65310420801393</v>
      </c>
      <c r="E53" s="1">
        <f t="shared" si="137"/>
        <v>433.60963682346272</v>
      </c>
      <c r="F53" s="1">
        <f t="shared" si="137"/>
        <v>1388.0020754882296</v>
      </c>
      <c r="G53" s="1">
        <f t="shared" si="137"/>
        <v>1230.5658204687443</v>
      </c>
      <c r="H53" s="1">
        <f t="shared" si="137"/>
        <v>338.35195901328092</v>
      </c>
      <c r="I53" s="1">
        <f t="shared" si="137"/>
        <v>1862.6054396001741</v>
      </c>
      <c r="J53" s="1">
        <f t="shared" ref="J53" si="138">J50-J51</f>
        <v>670.91476726868109</v>
      </c>
      <c r="L53" s="1">
        <f t="shared" ref="L53:S53" si="139">L50-L51</f>
        <v>14.756970870672633</v>
      </c>
      <c r="M53" s="1">
        <f t="shared" si="139"/>
        <v>25.115999590645902</v>
      </c>
      <c r="N53" s="1">
        <f t="shared" si="139"/>
        <v>17.765176595184634</v>
      </c>
      <c r="O53" s="1">
        <f t="shared" si="139"/>
        <v>9.3268671281045314</v>
      </c>
      <c r="P53" s="1">
        <f t="shared" si="139"/>
        <v>27.217452120006229</v>
      </c>
      <c r="Q53" s="1">
        <f t="shared" si="139"/>
        <v>21.925349826865009</v>
      </c>
      <c r="R53" s="1">
        <f t="shared" si="139"/>
        <v>5.6526827039679226</v>
      </c>
      <c r="S53" s="1">
        <f t="shared" si="139"/>
        <v>32.82887213220517</v>
      </c>
      <c r="T53" s="1">
        <f t="shared" ref="T53" si="140">T50-T51</f>
        <v>12.884101899032236</v>
      </c>
      <c r="V53" s="1">
        <f t="shared" ref="V53:AC53" si="141">V50-V51</f>
        <v>500.21042454699034</v>
      </c>
      <c r="W53" s="1">
        <f t="shared" si="141"/>
        <v>686.10200486809322</v>
      </c>
      <c r="X53" s="1">
        <f t="shared" si="141"/>
        <v>448.39460132182592</v>
      </c>
      <c r="Y53" s="1">
        <f t="shared" si="141"/>
        <v>257.1024709572647</v>
      </c>
      <c r="Z53" s="1">
        <f t="shared" si="141"/>
        <v>821.48135452852785</v>
      </c>
      <c r="AA53" s="1">
        <f t="shared" si="141"/>
        <v>728.38784077560297</v>
      </c>
      <c r="AB53" s="1">
        <f t="shared" si="141"/>
        <v>200.60795066593985</v>
      </c>
      <c r="AC53" s="1">
        <f t="shared" si="141"/>
        <v>1115.003286153112</v>
      </c>
      <c r="AD53" s="1">
        <f t="shared" ref="AD53" si="142">AD50-AD51</f>
        <v>394.09818472405789</v>
      </c>
      <c r="AF53" s="1">
        <f t="shared" ref="AF53:AM53" si="143">AF50-AF51</f>
        <v>16.388603944512738</v>
      </c>
      <c r="AG53" s="1">
        <f t="shared" si="143"/>
        <v>24.282138492470555</v>
      </c>
      <c r="AH53" s="1">
        <f t="shared" si="143"/>
        <v>16.361416461871414</v>
      </c>
      <c r="AI53" s="1">
        <f t="shared" si="143"/>
        <v>8.6869743163801942</v>
      </c>
      <c r="AJ53" s="1">
        <f t="shared" si="143"/>
        <v>25.903744724782065</v>
      </c>
      <c r="AK53" s="1">
        <f t="shared" si="143"/>
        <v>21.896236740030677</v>
      </c>
      <c r="AL53" s="1">
        <f t="shared" si="143"/>
        <v>5.8805535698342952</v>
      </c>
      <c r="AM53" s="1">
        <f t="shared" si="143"/>
        <v>31.981519702189768</v>
      </c>
      <c r="AN53" s="1">
        <f t="shared" ref="AN53" si="144">AN50-AN51</f>
        <v>26.418017787028084</v>
      </c>
      <c r="AP53" s="1">
        <f t="shared" ref="AP53:AW53" si="145">AP50-AP51</f>
        <v>400.83035807949364</v>
      </c>
      <c r="AQ53" s="1">
        <f t="shared" si="145"/>
        <v>553.61561954432807</v>
      </c>
      <c r="AR53" s="1">
        <f t="shared" si="145"/>
        <v>360.24005486089231</v>
      </c>
      <c r="AS53" s="1">
        <f t="shared" si="145"/>
        <v>189.50355195472048</v>
      </c>
      <c r="AT53" s="1">
        <f t="shared" si="145"/>
        <v>596.48131485395504</v>
      </c>
      <c r="AU53" s="1">
        <f t="shared" si="145"/>
        <v>526.05564310871466</v>
      </c>
      <c r="AV53" s="1">
        <f t="shared" si="145"/>
        <v>146.3782378815404</v>
      </c>
      <c r="AW53" s="1">
        <f t="shared" si="145"/>
        <v>821.6325932610057</v>
      </c>
      <c r="AX53" s="1">
        <f t="shared" ref="AX53" si="146">AX50-AX51</f>
        <v>294.16750699434448</v>
      </c>
      <c r="AZ53" s="1">
        <f t="shared" ref="AZ53:BG53" si="147">AZ50-AZ51</f>
        <v>200.09762496039983</v>
      </c>
      <c r="BA53" s="1">
        <f t="shared" si="147"/>
        <v>299.70570725761075</v>
      </c>
      <c r="BB53" s="1">
        <f t="shared" si="147"/>
        <v>191.77392512247076</v>
      </c>
      <c r="BC53" s="1">
        <f t="shared" si="147"/>
        <v>97.774287334039727</v>
      </c>
      <c r="BD53" s="1">
        <f t="shared" si="147"/>
        <v>325.08800265585205</v>
      </c>
      <c r="BE53" s="1">
        <f t="shared" si="147"/>
        <v>287.94522961347252</v>
      </c>
      <c r="BF53" s="1">
        <f t="shared" si="147"/>
        <v>78.780020852108876</v>
      </c>
      <c r="BG53" s="1">
        <f t="shared" si="147"/>
        <v>419.63968016928879</v>
      </c>
      <c r="BH53" s="1">
        <f t="shared" ref="BH53" si="148">BH50-BH51</f>
        <v>147.33108342556361</v>
      </c>
    </row>
    <row r="54" spans="1:60" x14ac:dyDescent="0.2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x14ac:dyDescent="0.25">
      <c r="A55" s="22" t="s">
        <v>97</v>
      </c>
      <c r="B55" s="15">
        <f>B33-B34+B53</f>
        <v>33260.731893481039</v>
      </c>
      <c r="C55" s="15">
        <f t="shared" ref="C55:I55" si="149">C33-C34+C53</f>
        <v>38066.794686322006</v>
      </c>
      <c r="D55" s="15">
        <f t="shared" si="149"/>
        <v>38978.670003912943</v>
      </c>
      <c r="E55" s="15">
        <f t="shared" si="149"/>
        <v>43685.179355808723</v>
      </c>
      <c r="F55" s="15">
        <f t="shared" si="149"/>
        <v>53910.584137147875</v>
      </c>
      <c r="G55" s="15">
        <f t="shared" si="149"/>
        <v>60301.565956759005</v>
      </c>
      <c r="H55" s="15">
        <f t="shared" si="149"/>
        <v>59251.465087311037</v>
      </c>
      <c r="I55" s="15">
        <f t="shared" si="149"/>
        <v>67211.287094561339</v>
      </c>
      <c r="J55" s="15">
        <f t="shared" ref="J55" si="150">J33-J34+J53</f>
        <v>56283.991354476762</v>
      </c>
      <c r="L55" s="15">
        <f>L33-L34+L53</f>
        <v>510.83409581393613</v>
      </c>
      <c r="M55" s="15">
        <f t="shared" ref="M55:S55" si="151">M33-M34+M53</f>
        <v>687.01245203878204</v>
      </c>
      <c r="N55" s="15">
        <f t="shared" si="151"/>
        <v>731.36241857156961</v>
      </c>
      <c r="O55" s="15">
        <f t="shared" si="151"/>
        <v>785.15070318545543</v>
      </c>
      <c r="P55" s="15">
        <f t="shared" si="151"/>
        <v>907.44226926805925</v>
      </c>
      <c r="Q55" s="15">
        <f t="shared" si="151"/>
        <v>933.03376636931728</v>
      </c>
      <c r="R55" s="15">
        <f t="shared" si="151"/>
        <v>850.07148069580137</v>
      </c>
      <c r="S55" s="15">
        <f t="shared" si="151"/>
        <v>1015.9332275223329</v>
      </c>
      <c r="T55" s="15">
        <f t="shared" ref="T55" si="152">T33-T34+T53</f>
        <v>872.11208851769061</v>
      </c>
      <c r="V55" s="15">
        <f>V33-V34+V53</f>
        <v>15845.348649162679</v>
      </c>
      <c r="W55" s="15">
        <f t="shared" ref="W55:AC55" si="153">W33-W34+W53</f>
        <v>17651.625826653737</v>
      </c>
      <c r="X55" s="15">
        <f t="shared" si="153"/>
        <v>17417.910782407849</v>
      </c>
      <c r="Y55" s="15">
        <f t="shared" si="153"/>
        <v>20259.21940740796</v>
      </c>
      <c r="Z55" s="15">
        <f t="shared" si="153"/>
        <v>25604.669626306164</v>
      </c>
      <c r="AA55" s="15">
        <f t="shared" si="153"/>
        <v>28735.275085782745</v>
      </c>
      <c r="AB55" s="15">
        <f t="shared" si="153"/>
        <v>27467.496169848866</v>
      </c>
      <c r="AC55" s="15">
        <f t="shared" si="153"/>
        <v>31762.100651970806</v>
      </c>
      <c r="AD55" s="15">
        <f t="shared" ref="AD55" si="154">AD33-AD34+AD53</f>
        <v>24243.168177038573</v>
      </c>
      <c r="AF55" s="15">
        <f t="shared" ref="AF55:AM55" si="155">AF33-AF34+AF53</f>
        <v>518.16846871243649</v>
      </c>
      <c r="AG55" s="15">
        <f t="shared" si="155"/>
        <v>619.69021170401913</v>
      </c>
      <c r="AH55" s="15">
        <f t="shared" si="155"/>
        <v>628.52700530385528</v>
      </c>
      <c r="AI55" s="15">
        <f t="shared" si="155"/>
        <v>681.91877029057616</v>
      </c>
      <c r="AJ55" s="15">
        <f t="shared" si="155"/>
        <v>808.93649407427688</v>
      </c>
      <c r="AK55" s="15">
        <f t="shared" si="155"/>
        <v>868.55006649538211</v>
      </c>
      <c r="AL55" s="15">
        <f t="shared" si="155"/>
        <v>811.8139893216445</v>
      </c>
      <c r="AM55" s="15">
        <f t="shared" si="155"/>
        <v>919.56359379233845</v>
      </c>
      <c r="AN55" s="15">
        <f t="shared" ref="AN55" si="156">AN33-AN34+AN53</f>
        <v>790.80211869104176</v>
      </c>
      <c r="AP55" s="15">
        <f t="shared" ref="AP55:AW55" si="157">AP33-AP34+AP53</f>
        <v>15173.101481595582</v>
      </c>
      <c r="AQ55" s="15">
        <f t="shared" si="157"/>
        <v>16939.034769240599</v>
      </c>
      <c r="AR55" s="15">
        <f t="shared" si="157"/>
        <v>16897.876632878892</v>
      </c>
      <c r="AS55" s="15">
        <f t="shared" si="157"/>
        <v>18166.839475899433</v>
      </c>
      <c r="AT55" s="15">
        <f t="shared" si="157"/>
        <v>22175.113053589506</v>
      </c>
      <c r="AU55" s="15">
        <f t="shared" si="157"/>
        <v>24674.173749056379</v>
      </c>
      <c r="AV55" s="15">
        <f t="shared" si="157"/>
        <v>24326.267362131352</v>
      </c>
      <c r="AW55" s="15">
        <f t="shared" si="157"/>
        <v>28082.731434019101</v>
      </c>
      <c r="AX55" s="15">
        <f t="shared" ref="AX55" si="158">AX33-AX34+AX53</f>
        <v>23023.122870104064</v>
      </c>
      <c r="AZ55" s="15">
        <f t="shared" ref="AZ55:BG55" si="159">AZ33-AZ34+AZ53</f>
        <v>21492.241747728516</v>
      </c>
      <c r="BA55" s="15">
        <f t="shared" si="159"/>
        <v>27599.080648935498</v>
      </c>
      <c r="BB55" s="15">
        <f t="shared" si="159"/>
        <v>25992.489845825163</v>
      </c>
      <c r="BC55" s="15">
        <f t="shared" si="159"/>
        <v>17543.378243631334</v>
      </c>
      <c r="BD55" s="15">
        <f t="shared" si="159"/>
        <v>23858.123670159988</v>
      </c>
      <c r="BE55" s="15">
        <f t="shared" si="159"/>
        <v>28934.889149322749</v>
      </c>
      <c r="BF55" s="15">
        <f t="shared" si="159"/>
        <v>30350.935576717951</v>
      </c>
      <c r="BG55" s="15">
        <f t="shared" si="159"/>
        <v>30377.811063427376</v>
      </c>
      <c r="BH55" s="15">
        <f t="shared" ref="BH55" si="160">BH33-BH34+BH53</f>
        <v>28253.651084212772</v>
      </c>
    </row>
    <row r="56" spans="1:60" ht="14.45" x14ac:dyDescent="0.35">
      <c r="B56" s="14"/>
      <c r="C56" s="14"/>
      <c r="D56" s="14"/>
      <c r="E56" s="14"/>
      <c r="F56" s="14"/>
      <c r="G56" s="14"/>
      <c r="H56" s="14"/>
      <c r="I56" s="14"/>
      <c r="J56" s="14"/>
    </row>
    <row r="57" spans="1:60" ht="14.45" x14ac:dyDescent="0.3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1" workbookViewId="0">
      <pane xSplit="1" topLeftCell="B1" activePane="topRight" state="frozen"/>
      <selection pane="topRight" activeCell="BH47" sqref="BH47"/>
    </sheetView>
  </sheetViews>
  <sheetFormatPr defaultColWidth="9.140625"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11.7109375" style="47" customWidth="1"/>
    <col min="11" max="11" width="9.140625" style="43"/>
    <col min="12" max="12" width="24.42578125" style="43" bestFit="1" customWidth="1"/>
    <col min="13" max="19" width="10.140625" style="43" bestFit="1" customWidth="1"/>
    <col min="20" max="20" width="10.140625" style="47" bestFit="1" customWidth="1"/>
    <col min="21" max="21" width="9.140625" style="43"/>
    <col min="22" max="22" width="26.28515625" style="43" bestFit="1" customWidth="1"/>
    <col min="23" max="29" width="10.140625" style="43" bestFit="1" customWidth="1"/>
    <col min="30" max="30" width="10.140625" style="47" bestFit="1" customWidth="1"/>
    <col min="31" max="31" width="9.140625" style="43"/>
    <col min="32" max="32" width="27.5703125" style="43" bestFit="1" customWidth="1"/>
    <col min="33" max="39" width="9.140625" style="43" bestFit="1" customWidth="1"/>
    <col min="40" max="40" width="9.140625" style="47" bestFit="1" customWidth="1"/>
    <col min="41" max="41" width="9.140625" style="43"/>
    <col min="42" max="42" width="12.7109375" style="43" bestFit="1" customWidth="1"/>
    <col min="43" max="49" width="10.140625" style="43" bestFit="1" customWidth="1"/>
    <col min="50" max="50" width="10.140625" style="47" bestFit="1" customWidth="1"/>
    <col min="51" max="51" width="9.140625" style="43"/>
    <col min="52" max="53" width="10.140625" style="43" bestFit="1" customWidth="1"/>
    <col min="54" max="56" width="9.85546875" style="43" bestFit="1" customWidth="1"/>
    <col min="57" max="57" width="9.140625" style="43"/>
    <col min="58" max="60" width="9.85546875" style="43" bestFit="1" customWidth="1"/>
    <col min="6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B17+AF17+AP17+AZ17+L17+V17</f>
        <v>1052819.0597203688</v>
      </c>
      <c r="C3" s="1">
        <f t="shared" si="0"/>
        <v>1096071.7854103455</v>
      </c>
      <c r="D3" s="1">
        <f t="shared" si="0"/>
        <v>1137404.432618212</v>
      </c>
      <c r="E3" s="1">
        <f t="shared" si="0"/>
        <v>1153687.6225641361</v>
      </c>
      <c r="F3" s="1">
        <f t="shared" si="0"/>
        <v>1243024.6996479162</v>
      </c>
      <c r="G3" s="1">
        <f t="shared" si="0"/>
        <v>1299933.8380532605</v>
      </c>
      <c r="H3" s="1">
        <f t="shared" si="0"/>
        <v>1451113.4117864484</v>
      </c>
      <c r="I3" s="1">
        <f t="shared" si="0"/>
        <v>1612838.9923467715</v>
      </c>
      <c r="J3" s="1">
        <f t="shared" si="0"/>
        <v>1727085.7855874687</v>
      </c>
    </row>
    <row r="4" spans="1:60" x14ac:dyDescent="0.25">
      <c r="A4" s="21" t="s">
        <v>119</v>
      </c>
      <c r="B4" s="16">
        <f>B17/B$3</f>
        <v>0.39271509332761584</v>
      </c>
      <c r="C4" s="16">
        <f t="shared" ref="C4:I4" si="1">C17/C$3</f>
        <v>0.39871402251106131</v>
      </c>
      <c r="D4" s="16">
        <f t="shared" si="1"/>
        <v>0.39938639719999663</v>
      </c>
      <c r="E4" s="16">
        <f t="shared" si="1"/>
        <v>0.4114892948086723</v>
      </c>
      <c r="F4" s="16">
        <f t="shared" si="1"/>
        <v>0.41534388046285298</v>
      </c>
      <c r="G4" s="16">
        <f t="shared" si="1"/>
        <v>0.41436353708074214</v>
      </c>
      <c r="H4" s="16">
        <f t="shared" si="1"/>
        <v>0.40072063968137672</v>
      </c>
      <c r="I4" s="16">
        <f t="shared" si="1"/>
        <v>0.39540832017174521</v>
      </c>
      <c r="J4" s="16">
        <f t="shared" ref="J4" si="2">J17/J$3</f>
        <v>0.4014205326904362</v>
      </c>
    </row>
    <row r="5" spans="1:60" x14ac:dyDescent="0.25">
      <c r="A5" s="42" t="s">
        <v>120</v>
      </c>
      <c r="B5" s="16">
        <f t="shared" ref="B5:J5" si="3">L17/B3</f>
        <v>0.12040619435450736</v>
      </c>
      <c r="C5" s="16">
        <f t="shared" si="3"/>
        <v>0.13123095348137276</v>
      </c>
      <c r="D5" s="16">
        <f t="shared" si="3"/>
        <v>0.1457238399054184</v>
      </c>
      <c r="E5" s="16">
        <f t="shared" si="3"/>
        <v>0.1505308066895325</v>
      </c>
      <c r="F5" s="16">
        <f t="shared" si="3"/>
        <v>0.15848531471785265</v>
      </c>
      <c r="G5" s="16">
        <f t="shared" si="3"/>
        <v>0.16700622919400993</v>
      </c>
      <c r="H5" s="16">
        <f t="shared" si="3"/>
        <v>0.15661894483041444</v>
      </c>
      <c r="I5" s="16">
        <f t="shared" si="3"/>
        <v>0.1604218054899296</v>
      </c>
      <c r="J5" s="16">
        <f t="shared" si="3"/>
        <v>0.15920015771773177</v>
      </c>
    </row>
    <row r="6" spans="1:60" x14ac:dyDescent="0.25">
      <c r="A6" s="21" t="s">
        <v>121</v>
      </c>
      <c r="B6" s="16">
        <f t="shared" ref="B6:J6" si="4">V17/B3</f>
        <v>0.1762757435564867</v>
      </c>
      <c r="C6" s="16">
        <f t="shared" si="4"/>
        <v>0.17897495561298898</v>
      </c>
      <c r="D6" s="16">
        <f t="shared" si="4"/>
        <v>0.17928342045746887</v>
      </c>
      <c r="E6" s="16">
        <f t="shared" si="4"/>
        <v>0.18471932139201927</v>
      </c>
      <c r="F6" s="16">
        <f t="shared" si="4"/>
        <v>0.18645566125121579</v>
      </c>
      <c r="G6" s="16">
        <f t="shared" si="4"/>
        <v>0.18602148405061639</v>
      </c>
      <c r="H6" s="16">
        <f t="shared" si="4"/>
        <v>0.17989999342135343</v>
      </c>
      <c r="I6" s="16">
        <f t="shared" si="4"/>
        <v>0.17752209548391451</v>
      </c>
      <c r="J6" s="16">
        <f t="shared" si="4"/>
        <v>0.18022494632698333</v>
      </c>
    </row>
    <row r="7" spans="1:60" x14ac:dyDescent="0.25">
      <c r="A7" s="42" t="s">
        <v>122</v>
      </c>
      <c r="B7" s="16">
        <f t="shared" ref="B7:J7" si="5">AF17/B3</f>
        <v>3.2148940053262284E-2</v>
      </c>
      <c r="C7" s="16">
        <f t="shared" si="5"/>
        <v>3.5030669092696975E-2</v>
      </c>
      <c r="D7" s="16">
        <f t="shared" si="5"/>
        <v>3.8890460095010515E-2</v>
      </c>
      <c r="E7" s="16">
        <f t="shared" si="5"/>
        <v>4.017034990075443E-2</v>
      </c>
      <c r="F7" s="16">
        <f t="shared" si="5"/>
        <v>4.228656038829548E-2</v>
      </c>
      <c r="G7" s="16">
        <f t="shared" si="5"/>
        <v>4.4553834140309612E-2</v>
      </c>
      <c r="H7" s="16">
        <f t="shared" si="5"/>
        <v>4.1779463041392961E-2</v>
      </c>
      <c r="I7" s="16">
        <f t="shared" si="5"/>
        <v>4.2787010380446168E-2</v>
      </c>
      <c r="J7" s="16">
        <f t="shared" si="5"/>
        <v>3.990267362178198E-2</v>
      </c>
    </row>
    <row r="8" spans="1:60" x14ac:dyDescent="0.25">
      <c r="A8" s="21" t="s">
        <v>2</v>
      </c>
      <c r="B8" s="16">
        <f t="shared" ref="B8:J8" si="6">AP17/B3</f>
        <v>0.1459217637372264</v>
      </c>
      <c r="C8" s="16">
        <f t="shared" si="6"/>
        <v>0.15233891879822029</v>
      </c>
      <c r="D8" s="16">
        <f t="shared" si="6"/>
        <v>0.15924777991427988</v>
      </c>
      <c r="E8" s="16">
        <f t="shared" si="6"/>
        <v>0.1642558218976985</v>
      </c>
      <c r="F8" s="16">
        <f t="shared" si="6"/>
        <v>0.16884481874027252</v>
      </c>
      <c r="G8" s="16">
        <f t="shared" si="6"/>
        <v>0.17259223244288827</v>
      </c>
      <c r="H8" s="16">
        <f t="shared" si="6"/>
        <v>0.16465272732943101</v>
      </c>
      <c r="I8" s="16">
        <f t="shared" si="6"/>
        <v>0.16522830434395505</v>
      </c>
      <c r="J8" s="16">
        <f t="shared" si="6"/>
        <v>0.16605217959244065</v>
      </c>
    </row>
    <row r="9" spans="1:60" x14ac:dyDescent="0.25">
      <c r="A9" s="21" t="s">
        <v>21</v>
      </c>
      <c r="B9" s="16">
        <f t="shared" ref="B9:J9" si="7">AZ17/B3</f>
        <v>0.13253226497090148</v>
      </c>
      <c r="C9" s="16">
        <f t="shared" si="7"/>
        <v>0.10371048050365966</v>
      </c>
      <c r="D9" s="16">
        <f t="shared" si="7"/>
        <v>7.746810242782573E-2</v>
      </c>
      <c r="E9" s="16">
        <f t="shared" si="7"/>
        <v>4.8834405311322916E-2</v>
      </c>
      <c r="F9" s="16">
        <f t="shared" si="7"/>
        <v>2.8583764439510655E-2</v>
      </c>
      <c r="G9" s="16">
        <f t="shared" si="7"/>
        <v>1.5462683091433685E-2</v>
      </c>
      <c r="H9" s="16">
        <f t="shared" si="7"/>
        <v>5.6328231696031357E-2</v>
      </c>
      <c r="I9" s="16">
        <f t="shared" si="7"/>
        <v>5.8632464130009533E-2</v>
      </c>
      <c r="J9" s="16">
        <f t="shared" si="7"/>
        <v>5.3199510050626106E-2</v>
      </c>
    </row>
    <row r="10" spans="1:60" x14ac:dyDescent="0.25">
      <c r="A10" s="21" t="s">
        <v>90</v>
      </c>
      <c r="B10" s="16">
        <f t="shared" ref="B10:I10" si="8">SUM(B4:B9)</f>
        <v>1</v>
      </c>
      <c r="C10" s="16">
        <f t="shared" si="8"/>
        <v>1</v>
      </c>
      <c r="D10" s="16">
        <f t="shared" si="8"/>
        <v>1</v>
      </c>
      <c r="E10" s="16">
        <f t="shared" si="8"/>
        <v>0.99999999999999989</v>
      </c>
      <c r="F10" s="16">
        <f t="shared" si="8"/>
        <v>1</v>
      </c>
      <c r="G10" s="16">
        <f t="shared" si="8"/>
        <v>1</v>
      </c>
      <c r="H10" s="16">
        <f t="shared" si="8"/>
        <v>1</v>
      </c>
      <c r="I10" s="16">
        <f t="shared" si="8"/>
        <v>1</v>
      </c>
      <c r="J10" s="16">
        <f t="shared" ref="J10" si="9">SUM(J4:J9)</f>
        <v>1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data'!B185</f>
        <v>83237</v>
      </c>
      <c r="C12" s="1">
        <f>'DNSP stacked data'!C185</f>
        <v>81473</v>
      </c>
      <c r="D12" s="1">
        <f>'DNSP stacked data'!D185</f>
        <v>85413.886309046997</v>
      </c>
      <c r="E12" s="1">
        <f>'DNSP stacked data'!E185</f>
        <v>89047.922493129969</v>
      </c>
      <c r="F12" s="1">
        <f>'DNSP stacked data'!F185</f>
        <v>96130.066559793384</v>
      </c>
      <c r="G12" s="1">
        <f>'DNSP stacked data'!G185</f>
        <v>121992.7555149088</v>
      </c>
      <c r="H12" s="1">
        <f>'DNSP stacked data'!H185</f>
        <v>126519.88299902935</v>
      </c>
      <c r="I12" s="1">
        <f>'DNSP stacked data'!I185</f>
        <v>116175.49106407606</v>
      </c>
      <c r="J12" s="1">
        <f>'DNSP stacked data'!J185</f>
        <v>121867.70902049847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2014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  <c r="BH16" s="47"/>
    </row>
    <row r="17" spans="1:60" x14ac:dyDescent="0.25">
      <c r="A17" s="21" t="s">
        <v>68</v>
      </c>
      <c r="B17" s="1">
        <f>'DNSP stacked data'!B177</f>
        <v>413457.93529517739</v>
      </c>
      <c r="C17" s="1">
        <f>'DNSP stacked data'!C177</f>
        <v>437019.19052183966</v>
      </c>
      <c r="D17" s="1">
        <f>'DNSP stacked data'!D177</f>
        <v>454263.858502694</v>
      </c>
      <c r="E17" s="1">
        <f>'DNSP stacked data'!E177</f>
        <v>474730.10623841005</v>
      </c>
      <c r="F17" s="1">
        <f>'DNSP stacked data'!F177</f>
        <v>516282.70226293785</v>
      </c>
      <c r="G17" s="1">
        <f>'DNSP stacked data'!G177</f>
        <v>538645.18310669367</v>
      </c>
      <c r="H17" s="1">
        <f>'DNSP stacked data'!H177</f>
        <v>581491.09462129069</v>
      </c>
      <c r="I17" s="1">
        <f>'DNSP stacked data'!I177</f>
        <v>637729.95667132712</v>
      </c>
      <c r="J17" s="1">
        <f>'DNSP stacked data'!J177</f>
        <v>693287.69605260214</v>
      </c>
      <c r="K17" s="46"/>
      <c r="L17" s="1">
        <f>'DNSP stacked data'!L177</f>
        <v>126765.93632482042</v>
      </c>
      <c r="M17" s="1">
        <f>'DNSP stacked data'!M177</f>
        <v>143838.54548343024</v>
      </c>
      <c r="N17" s="1">
        <f>'DNSP stacked data'!N177</f>
        <v>165746.94144656957</v>
      </c>
      <c r="O17" s="1">
        <f>'DNSP stacked data'!O177</f>
        <v>173665.52849230831</v>
      </c>
      <c r="P17" s="1">
        <f>'DNSP stacked data'!P177</f>
        <v>197001.16072576426</v>
      </c>
      <c r="Q17" s="1">
        <f>'DNSP stacked data'!Q177</f>
        <v>217097.04849497179</v>
      </c>
      <c r="R17" s="1">
        <f>'DNSP stacked data'!R177</f>
        <v>227271.85138325623</v>
      </c>
      <c r="S17" s="1">
        <f>'DNSP stacked data'!S177</f>
        <v>258734.54311682782</v>
      </c>
      <c r="T17" s="1">
        <f>'DNSP stacked data'!T177</f>
        <v>274952.32945757767</v>
      </c>
      <c r="V17" s="1">
        <f>'DNSP stacked data'!V177</f>
        <v>185586.4625826492</v>
      </c>
      <c r="W17" s="1">
        <f>'DNSP stacked data'!W177</f>
        <v>196169.39914246617</v>
      </c>
      <c r="X17" s="1">
        <f>'DNSP stacked data'!X177</f>
        <v>203917.75712327971</v>
      </c>
      <c r="Y17" s="1">
        <f>'DNSP stacked data'!Y177</f>
        <v>213108.39473841927</v>
      </c>
      <c r="Z17" s="1">
        <f>'DNSP stacked data'!Z177</f>
        <v>231768.99232444612</v>
      </c>
      <c r="AA17" s="1">
        <f>'DNSP stacked data'!AA177</f>
        <v>241815.62172228112</v>
      </c>
      <c r="AB17" s="1">
        <f>'DNSP stacked data'!AB177</f>
        <v>261055.2932340198</v>
      </c>
      <c r="AC17" s="1">
        <f>'DNSP stacked data'!AC177</f>
        <v>286314.55759956402</v>
      </c>
      <c r="AD17" s="1">
        <f>'DNSP stacked data'!AD177</f>
        <v>311263.94300959737</v>
      </c>
      <c r="AF17" s="1">
        <f>'DNSP stacked data'!AG177</f>
        <v>33847.016837882104</v>
      </c>
      <c r="AG17" s="1">
        <f>'DNSP stacked data'!AH177</f>
        <v>38396.128016551382</v>
      </c>
      <c r="AH17" s="1">
        <f>'DNSP stacked data'!AI177</f>
        <v>44234.181698626649</v>
      </c>
      <c r="AI17" s="1">
        <f>'DNSP stacked data'!AJ177</f>
        <v>46344.035474570854</v>
      </c>
      <c r="AJ17" s="1">
        <f>'DNSP stacked data'!AK177</f>
        <v>52563.239025804462</v>
      </c>
      <c r="AK17" s="1">
        <f>'DNSP stacked data'!AL177</f>
        <v>57917.036614001059</v>
      </c>
      <c r="AL17" s="1">
        <f>'DNSP stacked data'!AM177</f>
        <v>60626.739156601572</v>
      </c>
      <c r="AM17" s="1">
        <f>'DNSP stacked data'!AN177</f>
        <v>69008.55870752965</v>
      </c>
      <c r="AN17" s="1">
        <f>'DNSP stacked data'!AO177</f>
        <v>68915.340419115688</v>
      </c>
      <c r="AO17" s="46"/>
      <c r="AP17" s="1">
        <f>'DNSP stacked data'!AR177</f>
        <v>153629.21409056452</v>
      </c>
      <c r="AQ17" s="1">
        <f>'DNSP stacked data'!AS177</f>
        <v>166974.39071464696</v>
      </c>
      <c r="AR17" s="1">
        <f>'DNSP stacked data'!AT177</f>
        <v>181129.1307591114</v>
      </c>
      <c r="AS17" s="1">
        <f>'DNSP stacked data'!AU177</f>
        <v>189499.90865747392</v>
      </c>
      <c r="AT17" s="1">
        <f>'DNSP stacked data'!AV177</f>
        <v>209878.2801017341</v>
      </c>
      <c r="AU17" s="1">
        <f>'DNSP stacked data'!AW177</f>
        <v>224358.48313766421</v>
      </c>
      <c r="AV17" s="1">
        <f>'DNSP stacked data'!AX177</f>
        <v>238929.78091495443</v>
      </c>
      <c r="AW17" s="1">
        <f>'DNSP stacked data'!AY177</f>
        <v>266486.65188527014</v>
      </c>
      <c r="AX17" s="1">
        <f>'DNSP stacked data'!AZ177</f>
        <v>286786.35903992178</v>
      </c>
      <c r="AY17" s="46"/>
      <c r="AZ17" s="1">
        <f>'DNSP stacked data'!BC177</f>
        <v>139532.49458927527</v>
      </c>
      <c r="BA17" s="1">
        <f>'DNSP stacked data'!BD177</f>
        <v>113674.13153141108</v>
      </c>
      <c r="BB17" s="1">
        <f>'DNSP stacked data'!BE177</f>
        <v>88112.563087930655</v>
      </c>
      <c r="BC17" s="1">
        <f>'DNSP stacked data'!BF177</f>
        <v>56339.64896295355</v>
      </c>
      <c r="BD17" s="1">
        <f>'DNSP stacked data'!BG177</f>
        <v>35530.325207229522</v>
      </c>
      <c r="BE17" s="1">
        <f>'DNSP stacked data'!BH177</f>
        <v>20100.464977648644</v>
      </c>
      <c r="BF17" s="1">
        <f>'DNSP stacked data'!BI177</f>
        <v>81738.652476325631</v>
      </c>
      <c r="BG17" s="1">
        <f>'DNSP stacked data'!BJ177</f>
        <v>94564.724366252805</v>
      </c>
      <c r="BH17" s="1">
        <f>'DNSP stacked data'!BK177</f>
        <v>91880.117608654022</v>
      </c>
    </row>
    <row r="18" spans="1:60" x14ac:dyDescent="0.25">
      <c r="A18" s="21" t="s">
        <v>69</v>
      </c>
      <c r="B18" s="1">
        <f>'DNSP stacked data'!B178</f>
        <v>13585.653362651768</v>
      </c>
      <c r="C18" s="1">
        <f>'DNSP stacked data'!C178</f>
        <v>18737.275361980905</v>
      </c>
      <c r="D18" s="1">
        <f>'DNSP stacked data'!D178</f>
        <v>9254.6709723880904</v>
      </c>
      <c r="E18" s="1">
        <f>'DNSP stacked data'!E178</f>
        <v>25936.570767106758</v>
      </c>
      <c r="F18" s="1">
        <f>'DNSP stacked data'!F178</f>
        <v>7156.2846718672508</v>
      </c>
      <c r="G18" s="1">
        <f>'DNSP stacked data'!G178</f>
        <v>14893.889151036423</v>
      </c>
      <c r="H18" s="1">
        <f>'DNSP stacked data'!H178</f>
        <v>20302.056078659738</v>
      </c>
      <c r="I18" s="1">
        <f>'DNSP stacked data'!I178</f>
        <v>12692.654017048835</v>
      </c>
      <c r="J18" s="1">
        <f>'DNSP stacked data'!J178</f>
        <v>14888.276862774461</v>
      </c>
      <c r="K18" s="46"/>
      <c r="L18" s="1">
        <f>'DNSP stacked data'!L178</f>
        <v>3646.7995104214815</v>
      </c>
      <c r="M18" s="1">
        <f>'DNSP stacked data'!M178</f>
        <v>5396.3805396879143</v>
      </c>
      <c r="N18" s="1">
        <f>'DNSP stacked data'!N178</f>
        <v>2947.2009744350544</v>
      </c>
      <c r="O18" s="1">
        <f>'DNSP stacked data'!O178</f>
        <v>8246.7509649566673</v>
      </c>
      <c r="P18" s="1">
        <f>'DNSP stacked data'!P178</f>
        <v>2371.0620493117945</v>
      </c>
      <c r="Q18" s="1">
        <f>'DNSP stacked data'!Q178</f>
        <v>6051.9343293379297</v>
      </c>
      <c r="R18" s="1">
        <f>'DNSP stacked data'!R178</f>
        <v>7994.9565215966786</v>
      </c>
      <c r="S18" s="1">
        <f>'DNSP stacked data'!S178</f>
        <v>5185.060984305107</v>
      </c>
      <c r="T18" s="1">
        <f>'DNSP stacked data'!T178</f>
        <v>5941.9953320890954</v>
      </c>
      <c r="V18" s="1">
        <f>'DNSP stacked data'!V178</f>
        <v>6099.0487196880877</v>
      </c>
      <c r="W18" s="1">
        <f>'DNSP stacked data'!W178</f>
        <v>8411.7820657119082</v>
      </c>
      <c r="X18" s="1">
        <f>'DNSP stacked data'!X178</f>
        <v>4154.7276114411879</v>
      </c>
      <c r="Y18" s="1">
        <f>'DNSP stacked data'!Y178</f>
        <v>11643.783667048121</v>
      </c>
      <c r="Z18" s="1">
        <f>'DNSP stacked data'!Z178</f>
        <v>3212.6926619270175</v>
      </c>
      <c r="AA18" s="1">
        <f>'DNSP stacked data'!AA178</f>
        <v>6686.3589945205504</v>
      </c>
      <c r="AB18" s="1">
        <f>'DNSP stacked data'!AB178</f>
        <v>9114.2638361425506</v>
      </c>
      <c r="AC18" s="1">
        <f>'DNSP stacked data'!AC178</f>
        <v>5698.1518051197636</v>
      </c>
      <c r="AD18" s="1">
        <f>'DNSP stacked data'!AD178</f>
        <v>6683.8394528669469</v>
      </c>
      <c r="AF18" s="1">
        <f>'DNSP stacked data'!AG178</f>
        <v>972.89125869389215</v>
      </c>
      <c r="AG18" s="1">
        <f>'DNSP stacked data'!AH178</f>
        <v>1439.6435670908097</v>
      </c>
      <c r="AH18" s="1">
        <f>'DNSP stacked data'!AI178</f>
        <v>786.25272857695279</v>
      </c>
      <c r="AI18" s="1">
        <f>'DNSP stacked data'!AJ178</f>
        <v>2200.0638926005763</v>
      </c>
      <c r="AJ18" s="1">
        <f>'DNSP stacked data'!AK178</f>
        <v>632.55068862550718</v>
      </c>
      <c r="AK18" s="1">
        <f>'DNSP stacked data'!AL178</f>
        <v>1614.5318629051421</v>
      </c>
      <c r="AL18" s="1">
        <f>'DNSP stacked data'!AM178</f>
        <v>2132.8903032018234</v>
      </c>
      <c r="AM18" s="1">
        <f>'DNSP stacked data'!AN178</f>
        <v>1383.2678470558874</v>
      </c>
      <c r="AN18" s="1">
        <f>'DNSP stacked data'!AO178</f>
        <v>1381.3942218944655</v>
      </c>
      <c r="AO18" s="46"/>
      <c r="AP18" s="1">
        <f>'DNSP stacked data'!AR178</f>
        <v>4806.3457776509549</v>
      </c>
      <c r="AQ18" s="1">
        <f>'DNSP stacked data'!AS178</f>
        <v>6799.8240201859016</v>
      </c>
      <c r="AR18" s="1">
        <f>'DNSP stacked data'!AT178</f>
        <v>3489.915190982415</v>
      </c>
      <c r="AS18" s="1">
        <f>'DNSP stacked data'!AU178</f>
        <v>9774.6119540939308</v>
      </c>
      <c r="AT18" s="1">
        <f>'DNSP stacked data'!AV178</f>
        <v>2741.5479490843181</v>
      </c>
      <c r="AU18" s="1">
        <f>'DNSP stacked data'!AW178</f>
        <v>6221.507576422091</v>
      </c>
      <c r="AV18" s="1">
        <f>'DNSP stacked data'!AX178</f>
        <v>8363.6032304694381</v>
      </c>
      <c r="AW18" s="1">
        <f>'DNSP stacked data'!AY178</f>
        <v>5316.7977252312703</v>
      </c>
      <c r="AX18" s="1">
        <f>'DNSP stacked data'!AZ178</f>
        <v>6172.2731828696305</v>
      </c>
      <c r="AY18" s="46"/>
      <c r="AZ18" s="1">
        <f>'DNSP stacked data'!BC178</f>
        <v>4160.4350875100572</v>
      </c>
      <c r="BA18" s="1">
        <f>'DNSP stacked data'!BD178</f>
        <v>4397.2369236644208</v>
      </c>
      <c r="BB18" s="1">
        <f>'DNSP stacked data'!BE178</f>
        <v>1603.8035979693573</v>
      </c>
      <c r="BC18" s="1">
        <f>'DNSP stacked data'!BF178</f>
        <v>2707.4938942234021</v>
      </c>
      <c r="BD18" s="1">
        <f>'DNSP stacked data'!BG178</f>
        <v>423.50604078605227</v>
      </c>
      <c r="BE18" s="1">
        <f>'DNSP stacked data'!BH178</f>
        <v>810.23450983128748</v>
      </c>
      <c r="BF18" s="1">
        <f>'DNSP stacked data'!BI178</f>
        <v>3190.7519618325769</v>
      </c>
      <c r="BG18" s="1">
        <f>'DNSP stacked data'!BJ178</f>
        <v>2074.7348206369666</v>
      </c>
      <c r="BH18" s="1">
        <f>'DNSP stacked data'!BK178</f>
        <v>2179.3541625030575</v>
      </c>
    </row>
    <row r="19" spans="1:60" x14ac:dyDescent="0.25">
      <c r="A19" s="21" t="s">
        <v>70</v>
      </c>
      <c r="B19" s="1">
        <f>'DNSP stacked data'!B179</f>
        <v>-17716.460225758143</v>
      </c>
      <c r="C19" s="1">
        <f>'DNSP stacked data'!C179</f>
        <v>-19554.250854931368</v>
      </c>
      <c r="D19" s="1">
        <f>'DNSP stacked data'!D179</f>
        <v>-21108.901090019383</v>
      </c>
      <c r="E19" s="1">
        <f>'DNSP stacked data'!E179</f>
        <v>-23426.313101683147</v>
      </c>
      <c r="F19" s="1">
        <f>'DNSP stacked data'!F179</f>
        <v>-25063.488034067501</v>
      </c>
      <c r="G19" s="1">
        <f>'DNSP stacked data'!G179</f>
        <v>-25623.030419802162</v>
      </c>
      <c r="H19" s="1">
        <f>'DNSP stacked data'!H179</f>
        <v>-27884.183420921443</v>
      </c>
      <c r="I19" s="1">
        <f>'DNSP stacked data'!I179</f>
        <v>-30720.880452161382</v>
      </c>
      <c r="J19" s="1">
        <f>'DNSP stacked data'!J179</f>
        <v>-33444.9741475021</v>
      </c>
      <c r="K19" s="46"/>
      <c r="L19" s="1">
        <f>'DNSP stacked data'!L179</f>
        <v>-2631.290414676123</v>
      </c>
      <c r="M19" s="1">
        <f>'DNSP stacked data'!M179</f>
        <v>-2884.2202732534238</v>
      </c>
      <c r="N19" s="1">
        <f>'DNSP stacked data'!N179</f>
        <v>-3103.7121514497453</v>
      </c>
      <c r="O19" s="1">
        <f>'DNSP stacked data'!O179</f>
        <v>-3422.4054291976208</v>
      </c>
      <c r="P19" s="1">
        <f>'DNSP stacked data'!P179</f>
        <v>-3648.6020168913096</v>
      </c>
      <c r="Q19" s="1">
        <f>'DNSP stacked data'!Q179</f>
        <v>-9159.800394457523</v>
      </c>
      <c r="R19" s="1">
        <f>'DNSP stacked data'!R179</f>
        <v>-9642.6938544082896</v>
      </c>
      <c r="S19" s="1">
        <f>'DNSP stacked data'!S179</f>
        <v>-10553.157099656033</v>
      </c>
      <c r="T19" s="1">
        <f>'DNSP stacked data'!T179</f>
        <v>-11131.617635058465</v>
      </c>
      <c r="V19" s="1">
        <f>'DNSP stacked data'!V179</f>
        <v>-7953.5044191812285</v>
      </c>
      <c r="W19" s="1">
        <f>'DNSP stacked data'!W179</f>
        <v>-8778.5493606875152</v>
      </c>
      <c r="X19" s="1">
        <f>'DNSP stacked data'!X179</f>
        <v>-9476.4832231797645</v>
      </c>
      <c r="Y19" s="1">
        <f>'DNSP stacked data'!Y179</f>
        <v>-10516.846051925519</v>
      </c>
      <c r="Z19" s="1">
        <f>'DNSP stacked data'!Z179</f>
        <v>-11251.827977985437</v>
      </c>
      <c r="AA19" s="1">
        <f>'DNSP stacked data'!AA179</f>
        <v>-11503.025044495909</v>
      </c>
      <c r="AB19" s="1">
        <f>'DNSP stacked data'!AB179</f>
        <v>-12518.13134438192</v>
      </c>
      <c r="AC19" s="1">
        <f>'DNSP stacked data'!AC179</f>
        <v>-13791.618377702634</v>
      </c>
      <c r="AD19" s="1">
        <f>'DNSP stacked data'!AD179</f>
        <v>-15014.554052666392</v>
      </c>
      <c r="AF19" s="1">
        <f>'DNSP stacked data'!AG179</f>
        <v>-701.97427530847642</v>
      </c>
      <c r="AG19" s="1">
        <f>'DNSP stacked data'!AH179</f>
        <v>-769.45077018277198</v>
      </c>
      <c r="AH19" s="1">
        <f>'DNSP stacked data'!AI179</f>
        <v>-828.00669820713051</v>
      </c>
      <c r="AI19" s="1">
        <f>'DNSP stacked data'!AJ179</f>
        <v>-913.02752351967354</v>
      </c>
      <c r="AJ19" s="1">
        <f>'DNSP stacked data'!AK179</f>
        <v>-973.37213042353449</v>
      </c>
      <c r="AK19" s="1">
        <f>'DNSP stacked data'!AL179</f>
        <v>-2443.6467400201659</v>
      </c>
      <c r="AL19" s="1">
        <f>'DNSP stacked data'!AM179</f>
        <v>-2572.4728037299997</v>
      </c>
      <c r="AM19" s="1">
        <f>'DNSP stacked data'!AN179</f>
        <v>-2815.3657102723801</v>
      </c>
      <c r="AN19" s="1">
        <f>'DNSP stacked data'!AO179</f>
        <v>-2831.785878028933</v>
      </c>
      <c r="AO19" s="46"/>
      <c r="AP19" s="1">
        <f>'DNSP stacked data'!AR179</f>
        <v>-5277.5940094963225</v>
      </c>
      <c r="AQ19" s="1">
        <f>'DNSP stacked data'!AS179</f>
        <v>-5815.7246155391858</v>
      </c>
      <c r="AR19" s="1">
        <f>'DNSP stacked data'!AT179</f>
        <v>-6273.5252248791803</v>
      </c>
      <c r="AS19" s="1">
        <f>'DNSP stacked data'!AU179</f>
        <v>-6951.9812032068912</v>
      </c>
      <c r="AT19" s="1">
        <f>'DNSP stacked data'!AV179</f>
        <v>-7431.7774668455822</v>
      </c>
      <c r="AU19" s="1">
        <f>'DNSP stacked data'!AW179</f>
        <v>-10092.038835679672</v>
      </c>
      <c r="AV19" s="1">
        <f>'DNSP stacked data'!AX179</f>
        <v>-10833.147688536759</v>
      </c>
      <c r="AW19" s="1">
        <f>'DNSP stacked data'!AY179</f>
        <v>-11904.851694184119</v>
      </c>
      <c r="AX19" s="1">
        <f>'DNSP stacked data'!AZ179</f>
        <v>-12796.60190336467</v>
      </c>
      <c r="AY19" s="46"/>
      <c r="AZ19" s="1">
        <f>'DNSP stacked data'!BC179</f>
        <v>-36205.803463691525</v>
      </c>
      <c r="BA19" s="1">
        <f>'DNSP stacked data'!BD179</f>
        <v>-36804.142431714645</v>
      </c>
      <c r="BB19" s="1">
        <f>'DNSP stacked data'!BE179</f>
        <v>-38653.392768818521</v>
      </c>
      <c r="BC19" s="1">
        <f>'DNSP stacked data'!BF179</f>
        <v>-31438.226563896824</v>
      </c>
      <c r="BD19" s="1">
        <f>'DNSP stacked data'!BG179</f>
        <v>-28300.480648021148</v>
      </c>
      <c r="BE19" s="1">
        <f>'DNSP stacked data'!BH179</f>
        <v>-5886.3187699402279</v>
      </c>
      <c r="BF19" s="1">
        <f>'DNSP stacked data'!BI179</f>
        <v>-18423.273260177473</v>
      </c>
      <c r="BG19" s="1">
        <f>'DNSP stacked data'!BJ179</f>
        <v>-24086.38826370368</v>
      </c>
      <c r="BH19" s="1">
        <f>'DNSP stacked data'!BK179</f>
        <v>-27929.868576777986</v>
      </c>
    </row>
    <row r="20" spans="1:60" x14ac:dyDescent="0.25">
      <c r="A20" s="21" t="s">
        <v>71</v>
      </c>
      <c r="B20" s="1">
        <f>'DNSP stacked data'!B180</f>
        <v>-4130.8068631063743</v>
      </c>
      <c r="C20" s="1">
        <f>'DNSP stacked data'!C180</f>
        <v>-816.97549295046315</v>
      </c>
      <c r="D20" s="1">
        <f>'DNSP stacked data'!D180</f>
        <v>-11854.230117631292</v>
      </c>
      <c r="E20" s="1">
        <f>'DNSP stacked data'!E180</f>
        <v>2510.2576654236141</v>
      </c>
      <c r="F20" s="1">
        <f>'DNSP stacked data'!F180</f>
        <v>-17907.203362200249</v>
      </c>
      <c r="G20" s="1">
        <f>'DNSP stacked data'!G180</f>
        <v>-10729.141268765743</v>
      </c>
      <c r="H20" s="1">
        <f>'DNSP stacked data'!H180</f>
        <v>-7582.1273422617032</v>
      </c>
      <c r="I20" s="1">
        <f>'DNSP stacked data'!I180</f>
        <v>-18028.226435112549</v>
      </c>
      <c r="J20" s="1">
        <f>'DNSP stacked data'!J180</f>
        <v>-18556.697284727641</v>
      </c>
      <c r="K20" s="46"/>
      <c r="L20" s="1">
        <f>'DNSP stacked data'!L180</f>
        <v>1015.5090957453585</v>
      </c>
      <c r="M20" s="1">
        <f>'DNSP stacked data'!M180</f>
        <v>2512.1602664344905</v>
      </c>
      <c r="N20" s="1">
        <f>'DNSP stacked data'!N180</f>
        <v>-156.51117701469099</v>
      </c>
      <c r="O20" s="1">
        <f>'DNSP stacked data'!O180</f>
        <v>4824.3455357590474</v>
      </c>
      <c r="P20" s="1">
        <f>'DNSP stacked data'!P180</f>
        <v>-1277.5399675795152</v>
      </c>
      <c r="Q20" s="1">
        <f>'DNSP stacked data'!Q180</f>
        <v>-3107.8660651195937</v>
      </c>
      <c r="R20" s="1">
        <f>'DNSP stacked data'!R180</f>
        <v>-1647.7373328116105</v>
      </c>
      <c r="S20" s="1">
        <f>'DNSP stacked data'!S180</f>
        <v>-5368.096115350927</v>
      </c>
      <c r="T20" s="1">
        <f>'DNSP stacked data'!T180</f>
        <v>-5189.6223029693692</v>
      </c>
      <c r="V20" s="1">
        <f>'DNSP stacked data'!V180</f>
        <v>-1854.4556994931409</v>
      </c>
      <c r="W20" s="1">
        <f>'DNSP stacked data'!W180</f>
        <v>-366.76729497560837</v>
      </c>
      <c r="X20" s="1">
        <f>'DNSP stacked data'!X180</f>
        <v>-5321.7556117385766</v>
      </c>
      <c r="Y20" s="1">
        <f>'DNSP stacked data'!Y180</f>
        <v>1126.9376151226015</v>
      </c>
      <c r="Z20" s="1">
        <f>'DNSP stacked data'!Z180</f>
        <v>-8039.1353160584204</v>
      </c>
      <c r="AA20" s="1">
        <f>'DNSP stacked data'!AA180</f>
        <v>-4816.666049975358</v>
      </c>
      <c r="AB20" s="1">
        <f>'DNSP stacked data'!AB180</f>
        <v>-3403.8675082393706</v>
      </c>
      <c r="AC20" s="1">
        <f>'DNSP stacked data'!AC180</f>
        <v>-8093.4665725828709</v>
      </c>
      <c r="AD20" s="1">
        <f>'DNSP stacked data'!AD180</f>
        <v>-8330.7145997994448</v>
      </c>
      <c r="AF20" s="1">
        <f>'DNSP stacked data'!AG180</f>
        <v>270.91698338541568</v>
      </c>
      <c r="AG20" s="1">
        <f>'DNSP stacked data'!AH180</f>
        <v>670.19279690803774</v>
      </c>
      <c r="AH20" s="1">
        <f>'DNSP stacked data'!AI180</f>
        <v>-41.753969630177636</v>
      </c>
      <c r="AI20" s="1">
        <f>'DNSP stacked data'!AJ180</f>
        <v>1287.0363690809029</v>
      </c>
      <c r="AJ20" s="1">
        <f>'DNSP stacked data'!AK180</f>
        <v>-340.82144179802719</v>
      </c>
      <c r="AK20" s="1">
        <f>'DNSP stacked data'!AL180</f>
        <v>-829.11487711502366</v>
      </c>
      <c r="AL20" s="1">
        <f>'DNSP stacked data'!AM180</f>
        <v>-439.58250052817635</v>
      </c>
      <c r="AM20" s="1">
        <f>'DNSP stacked data'!AN180</f>
        <v>-1432.0978632164924</v>
      </c>
      <c r="AN20" s="1">
        <f>'DNSP stacked data'!AO180</f>
        <v>-1450.3916561344677</v>
      </c>
      <c r="AO20" s="46"/>
      <c r="AP20" s="1">
        <f>'DNSP stacked data'!AR180</f>
        <v>-471.24823184536814</v>
      </c>
      <c r="AQ20" s="1">
        <f>'DNSP stacked data'!AS180</f>
        <v>984.09940464671627</v>
      </c>
      <c r="AR20" s="1">
        <f>'DNSP stacked data'!AT180</f>
        <v>-2783.6100338967649</v>
      </c>
      <c r="AS20" s="1">
        <f>'DNSP stacked data'!AU180</f>
        <v>2822.6307508870395</v>
      </c>
      <c r="AT20" s="1">
        <f>'DNSP stacked data'!AV180</f>
        <v>-4690.2295177612632</v>
      </c>
      <c r="AU20" s="1">
        <f>'DNSP stacked data'!AW180</f>
        <v>-3870.5312592575815</v>
      </c>
      <c r="AV20" s="1">
        <f>'DNSP stacked data'!AX180</f>
        <v>-2469.5444580673197</v>
      </c>
      <c r="AW20" s="1">
        <f>'DNSP stacked data'!AY180</f>
        <v>-6588.0539689528496</v>
      </c>
      <c r="AX20" s="1">
        <f>'DNSP stacked data'!AZ180</f>
        <v>-6624.3287204950411</v>
      </c>
      <c r="AY20" s="46"/>
      <c r="AZ20" s="1">
        <f>'DNSP stacked data'!BC180</f>
        <v>-32045.368376181465</v>
      </c>
      <c r="BA20" s="1">
        <f>'DNSP stacked data'!BD180</f>
        <v>-32406.905508050222</v>
      </c>
      <c r="BB20" s="1">
        <f>'DNSP stacked data'!BE180</f>
        <v>-37049.589170849169</v>
      </c>
      <c r="BC20" s="1">
        <f>'DNSP stacked data'!BF180</f>
        <v>-28730.73266967342</v>
      </c>
      <c r="BD20" s="1">
        <f>'DNSP stacked data'!BG180</f>
        <v>-27876.974607235094</v>
      </c>
      <c r="BE20" s="1">
        <f>'DNSP stacked data'!BH180</f>
        <v>-5076.0842601089407</v>
      </c>
      <c r="BF20" s="1">
        <f>'DNSP stacked data'!BI180</f>
        <v>-15232.521298344898</v>
      </c>
      <c r="BG20" s="1">
        <f>'DNSP stacked data'!BJ180</f>
        <v>-22011.653443066712</v>
      </c>
      <c r="BH20" s="1">
        <f>'DNSP stacked data'!BK180</f>
        <v>-25750.514414274927</v>
      </c>
    </row>
    <row r="21" spans="1:60" x14ac:dyDescent="0.25">
      <c r="A21" s="21" t="s">
        <v>72</v>
      </c>
      <c r="B21" s="1">
        <f>'DNSP stacked data'!B181</f>
        <v>27692.062089768671</v>
      </c>
      <c r="C21" s="1">
        <f>'DNSP stacked data'!C181</f>
        <v>18061.643473804772</v>
      </c>
      <c r="D21" s="1">
        <f>'DNSP stacked data'!D181</f>
        <v>32320.477853347347</v>
      </c>
      <c r="E21" s="1">
        <f>'DNSP stacked data'!E181</f>
        <v>39042.338359104237</v>
      </c>
      <c r="F21" s="1">
        <f>'DNSP stacked data'!F181</f>
        <v>40269.68420595611</v>
      </c>
      <c r="G21" s="1">
        <f>'DNSP stacked data'!G181</f>
        <v>53575.052783362727</v>
      </c>
      <c r="H21" s="1">
        <f>'DNSP stacked data'!H181</f>
        <v>63820.989392298121</v>
      </c>
      <c r="I21" s="1">
        <f>'DNSP stacked data'!I181</f>
        <v>73585.965816387674</v>
      </c>
      <c r="J21" s="1">
        <f>'DNSP stacked data'!J181</f>
        <v>80621.065851419247</v>
      </c>
      <c r="K21" s="46"/>
      <c r="L21" s="1">
        <f>'DNSP stacked data'!L181</f>
        <v>16057.100062864471</v>
      </c>
      <c r="M21" s="1">
        <f>'DNSP stacked data'!M181</f>
        <v>19396.23569670484</v>
      </c>
      <c r="N21" s="1">
        <f>'DNSP stacked data'!N181</f>
        <v>8075.0982227534496</v>
      </c>
      <c r="O21" s="1">
        <f>'DNSP stacked data'!O181</f>
        <v>18511.286697696898</v>
      </c>
      <c r="P21" s="1">
        <f>'DNSP stacked data'!P181</f>
        <v>21373.427736787056</v>
      </c>
      <c r="Q21" s="1">
        <f>'DNSP stacked data'!Q181</f>
        <v>13282.668953404038</v>
      </c>
      <c r="R21" s="1">
        <f>'DNSP stacked data'!R181</f>
        <v>33110.429066383185</v>
      </c>
      <c r="S21" s="1">
        <f>'DNSP stacked data'!S181</f>
        <v>21585.882456100764</v>
      </c>
      <c r="T21" s="1">
        <f>'DNSP stacked data'!T181</f>
        <v>24004.30803547677</v>
      </c>
      <c r="V21" s="1">
        <f>'DNSP stacked data'!V181</f>
        <v>12437.392259310091</v>
      </c>
      <c r="W21" s="1">
        <f>'DNSP stacked data'!W181</f>
        <v>8115.1252757891189</v>
      </c>
      <c r="X21" s="1">
        <f>'DNSP stacked data'!X181</f>
        <v>14512.393226878137</v>
      </c>
      <c r="Y21" s="1">
        <f>'DNSP stacked data'!Y181</f>
        <v>17533.659970904253</v>
      </c>
      <c r="Z21" s="1">
        <f>'DNSP stacked data'!Z181</f>
        <v>18085.764713893434</v>
      </c>
      <c r="AA21" s="1">
        <f>'DNSP stacked data'!AA181</f>
        <v>24056.33756171411</v>
      </c>
      <c r="AB21" s="1">
        <f>'DNSP stacked data'!AB181</f>
        <v>28663.131873783565</v>
      </c>
      <c r="AC21" s="1">
        <f>'DNSP stacked data'!AC181</f>
        <v>33042.851982616208</v>
      </c>
      <c r="AD21" s="1">
        <f>'DNSP stacked data'!AD181</f>
        <v>36202.001342688091</v>
      </c>
      <c r="AF21" s="1">
        <f>'DNSP stacked data'!AG181</f>
        <v>4278.194195283857</v>
      </c>
      <c r="AG21" s="1">
        <f>'DNSP stacked data'!AH181</f>
        <v>5167.8608851672279</v>
      </c>
      <c r="AH21" s="1">
        <f>'DNSP stacked data'!AI181</f>
        <v>2151.6077455743789</v>
      </c>
      <c r="AI21" s="1">
        <f>'DNSP stacked data'!AJ181</f>
        <v>4932.1671821527125</v>
      </c>
      <c r="AJ21" s="1">
        <f>'DNSP stacked data'!AK181</f>
        <v>5694.6190299946193</v>
      </c>
      <c r="AK21" s="1">
        <f>'DNSP stacked data'!AL181</f>
        <v>3538.8174197155399</v>
      </c>
      <c r="AL21" s="1">
        <f>'DNSP stacked data'!AM181</f>
        <v>8821.4020514562453</v>
      </c>
      <c r="AM21" s="1">
        <f>'DNSP stacked data'!AN181</f>
        <v>5750.9900399953012</v>
      </c>
      <c r="AN21" s="1">
        <f>'DNSP stacked data'!AO181</f>
        <v>5750.9898140231944</v>
      </c>
      <c r="AO21" s="46"/>
      <c r="AP21" s="1">
        <f>'DNSP stacked data'!AR181</f>
        <v>13816.424855927766</v>
      </c>
      <c r="AQ21" s="1">
        <f>'DNSP stacked data'!AS181</f>
        <v>13170.640639817753</v>
      </c>
      <c r="AR21" s="1">
        <f>'DNSP stacked data'!AT181</f>
        <v>11154.387932259298</v>
      </c>
      <c r="AS21" s="1">
        <f>'DNSP stacked data'!AU181</f>
        <v>17555.740693373096</v>
      </c>
      <c r="AT21" s="1">
        <f>'DNSP stacked data'!AV181</f>
        <v>19170.432553691397</v>
      </c>
      <c r="AU21" s="1">
        <f>'DNSP stacked data'!AW181</f>
        <v>18441.829036547773</v>
      </c>
      <c r="AV21" s="1">
        <f>'DNSP stacked data'!AX181</f>
        <v>30026.415428383043</v>
      </c>
      <c r="AW21" s="1">
        <f>'DNSP stacked data'!AY181</f>
        <v>26887.761123604541</v>
      </c>
      <c r="AX21" s="1">
        <f>'DNSP stacked data'!AZ181</f>
        <v>29623.674323671974</v>
      </c>
      <c r="AY21" s="46"/>
      <c r="AZ21" s="1">
        <f>'DNSP stacked data'!BC181</f>
        <v>6187.0053183172868</v>
      </c>
      <c r="BA21" s="1">
        <f>'DNSP stacked data'!BD181</f>
        <v>6845.3370645697942</v>
      </c>
      <c r="BB21" s="1">
        <f>'DNSP stacked data'!BE181</f>
        <v>5276.6750458720589</v>
      </c>
      <c r="BC21" s="1">
        <f>'DNSP stacked data'!BF181</f>
        <v>7921.4089139493872</v>
      </c>
      <c r="BD21" s="1">
        <f>'DNSP stacked data'!BG181</f>
        <v>12447.114377654219</v>
      </c>
      <c r="BE21" s="1">
        <f>'DNSP stacked data'!BH181</f>
        <v>66714.271758785922</v>
      </c>
      <c r="BF21" s="1">
        <f>'DNSP stacked data'!BI181</f>
        <v>28058.593188272076</v>
      </c>
      <c r="BG21" s="1">
        <f>'DNSP stacked data'!BJ181</f>
        <v>19327.046685467933</v>
      </c>
      <c r="BH21" s="1">
        <f>'DNSP stacked data'!BK181</f>
        <v>28726.903620855668</v>
      </c>
    </row>
    <row r="22" spans="1:60" x14ac:dyDescent="0.25">
      <c r="A22" s="21" t="s">
        <v>73</v>
      </c>
      <c r="B22" s="1">
        <f>'DNSP stacked data'!B182</f>
        <v>0</v>
      </c>
      <c r="C22" s="1">
        <f>'DNSP stacked data'!C182</f>
        <v>0</v>
      </c>
      <c r="D22" s="1">
        <f>'DNSP stacked data'!D182</f>
        <v>0</v>
      </c>
      <c r="E22" s="1">
        <f>'DNSP stacked data'!E182</f>
        <v>0</v>
      </c>
      <c r="F22" s="1">
        <f>'DNSP stacked data'!F182</f>
        <v>0</v>
      </c>
      <c r="G22" s="1">
        <f>'DNSP stacked data'!G182</f>
        <v>0</v>
      </c>
      <c r="H22" s="1">
        <f>'DNSP stacked data'!H182</f>
        <v>0</v>
      </c>
      <c r="I22" s="1">
        <f>'DNSP stacked data'!I182</f>
        <v>0</v>
      </c>
      <c r="J22" s="1">
        <f>'DNSP stacked data'!J182</f>
        <v>0</v>
      </c>
      <c r="K22" s="46"/>
      <c r="L22" s="1">
        <f>'DNSP stacked data'!L182</f>
        <v>0</v>
      </c>
      <c r="M22" s="1">
        <f>'DNSP stacked data'!M182</f>
        <v>0</v>
      </c>
      <c r="N22" s="1">
        <f>'DNSP stacked data'!N182</f>
        <v>0</v>
      </c>
      <c r="O22" s="1">
        <f>'DNSP stacked data'!O182</f>
        <v>0</v>
      </c>
      <c r="P22" s="1">
        <f>'DNSP stacked data'!P182</f>
        <v>0</v>
      </c>
      <c r="Q22" s="1">
        <f>'DNSP stacked data'!Q182</f>
        <v>0</v>
      </c>
      <c r="R22" s="1">
        <f>'DNSP stacked data'!R182</f>
        <v>0</v>
      </c>
      <c r="S22" s="1">
        <f>'DNSP stacked data'!S182</f>
        <v>0</v>
      </c>
      <c r="T22" s="1">
        <f>'DNSP stacked data'!T182</f>
        <v>0</v>
      </c>
      <c r="V22" s="1">
        <f>'DNSP stacked data'!V182</f>
        <v>0</v>
      </c>
      <c r="W22" s="1">
        <f>'DNSP stacked data'!W182</f>
        <v>0</v>
      </c>
      <c r="X22" s="1">
        <f>'DNSP stacked data'!X182</f>
        <v>0</v>
      </c>
      <c r="Y22" s="1">
        <f>'DNSP stacked data'!Y182</f>
        <v>0</v>
      </c>
      <c r="Z22" s="1">
        <f>'DNSP stacked data'!Z182</f>
        <v>0</v>
      </c>
      <c r="AA22" s="1">
        <f>'DNSP stacked data'!AA182</f>
        <v>0</v>
      </c>
      <c r="AB22" s="1">
        <f>'DNSP stacked data'!AB182</f>
        <v>0</v>
      </c>
      <c r="AC22" s="1">
        <f>'DNSP stacked data'!AC182</f>
        <v>0</v>
      </c>
      <c r="AD22" s="1">
        <f>'DNSP stacked data'!AD182</f>
        <v>0</v>
      </c>
      <c r="AF22" s="1">
        <f>'DNSP stacked data'!AG182</f>
        <v>0</v>
      </c>
      <c r="AG22" s="1">
        <f>'DNSP stacked data'!AH182</f>
        <v>0</v>
      </c>
      <c r="AH22" s="1">
        <f>'DNSP stacked data'!AI182</f>
        <v>0</v>
      </c>
      <c r="AI22" s="1">
        <f>'DNSP stacked data'!AJ182</f>
        <v>0</v>
      </c>
      <c r="AJ22" s="1">
        <f>'DNSP stacked data'!AK182</f>
        <v>0</v>
      </c>
      <c r="AK22" s="1">
        <f>'DNSP stacked data'!AL182</f>
        <v>0</v>
      </c>
      <c r="AL22" s="1">
        <f>'DNSP stacked data'!AM182</f>
        <v>0</v>
      </c>
      <c r="AM22" s="1">
        <f>'DNSP stacked data'!AN182</f>
        <v>0</v>
      </c>
      <c r="AN22" s="1">
        <f>'DNSP stacked data'!AO182</f>
        <v>0</v>
      </c>
      <c r="AO22" s="46"/>
      <c r="AP22" s="1">
        <f>'DNSP stacked data'!AR182</f>
        <v>0</v>
      </c>
      <c r="AQ22" s="1">
        <f>'DNSP stacked data'!AS182</f>
        <v>0</v>
      </c>
      <c r="AR22" s="1">
        <f>'DNSP stacked data'!AT182</f>
        <v>0</v>
      </c>
      <c r="AS22" s="1">
        <f>'DNSP stacked data'!AU182</f>
        <v>0</v>
      </c>
      <c r="AT22" s="1">
        <f>'DNSP stacked data'!AV182</f>
        <v>0</v>
      </c>
      <c r="AU22" s="1">
        <f>'DNSP stacked data'!AW182</f>
        <v>0</v>
      </c>
      <c r="AV22" s="1">
        <f>'DNSP stacked data'!AX182</f>
        <v>0</v>
      </c>
      <c r="AW22" s="1">
        <f>'DNSP stacked data'!AY182</f>
        <v>0</v>
      </c>
      <c r="AX22" s="1">
        <f>'DNSP stacked data'!AZ182</f>
        <v>0</v>
      </c>
      <c r="AY22" s="46"/>
      <c r="AZ22" s="1">
        <f>'DNSP stacked data'!BC182</f>
        <v>0</v>
      </c>
      <c r="BA22" s="1">
        <f>'DNSP stacked data'!BD182</f>
        <v>0</v>
      </c>
      <c r="BB22" s="1">
        <f>'DNSP stacked data'!BE182</f>
        <v>0</v>
      </c>
      <c r="BC22" s="1">
        <f>'DNSP stacked data'!BF182</f>
        <v>0</v>
      </c>
      <c r="BD22" s="1">
        <f>'DNSP stacked data'!BG182</f>
        <v>0</v>
      </c>
      <c r="BE22" s="1">
        <f>'DNSP stacked data'!BH182</f>
        <v>0</v>
      </c>
      <c r="BF22" s="1">
        <f>'DNSP stacked data'!BI182</f>
        <v>0</v>
      </c>
      <c r="BG22" s="1">
        <f>'DNSP stacked data'!BJ182</f>
        <v>0</v>
      </c>
      <c r="BH22" s="1">
        <f>'DNSP stacked data'!BK182</f>
        <v>0</v>
      </c>
    </row>
    <row r="23" spans="1:60" x14ac:dyDescent="0.25">
      <c r="A23" s="21" t="s">
        <v>74</v>
      </c>
      <c r="B23" s="1">
        <f>'DNSP stacked data'!B183</f>
        <v>437019.19052183966</v>
      </c>
      <c r="C23" s="1">
        <f>'DNSP stacked data'!C183</f>
        <v>454263.858502694</v>
      </c>
      <c r="D23" s="1">
        <f>'DNSP stacked data'!D183</f>
        <v>474730.10623841005</v>
      </c>
      <c r="E23" s="1">
        <f>'DNSP stacked data'!E183</f>
        <v>516282.70226293785</v>
      </c>
      <c r="F23" s="1">
        <f>'DNSP stacked data'!F183</f>
        <v>538645.18310669367</v>
      </c>
      <c r="G23" s="1">
        <f>'DNSP stacked data'!G183</f>
        <v>581491.09462129069</v>
      </c>
      <c r="H23" s="1">
        <f>'DNSP stacked data'!H183</f>
        <v>637729.95667132712</v>
      </c>
      <c r="I23" s="1">
        <f>'DNSP stacked data'!I183</f>
        <v>693287.69605260214</v>
      </c>
      <c r="J23" s="1">
        <f>'DNSP stacked data'!J183</f>
        <v>755352.06461929379</v>
      </c>
      <c r="K23" s="46"/>
      <c r="L23" s="1">
        <f>'DNSP stacked data'!L183</f>
        <v>143838.54548343024</v>
      </c>
      <c r="M23" s="1">
        <f>'DNSP stacked data'!M183</f>
        <v>165746.94144656957</v>
      </c>
      <c r="N23" s="1">
        <f>'DNSP stacked data'!N183</f>
        <v>173665.52849230831</v>
      </c>
      <c r="O23" s="1">
        <f>'DNSP stacked data'!O183</f>
        <v>197001.16072576426</v>
      </c>
      <c r="P23" s="1">
        <f>'DNSP stacked data'!P183</f>
        <v>217097.04849497179</v>
      </c>
      <c r="Q23" s="1">
        <f>'DNSP stacked data'!Q183</f>
        <v>227271.85138325623</v>
      </c>
      <c r="R23" s="1">
        <f>'DNSP stacked data'!R183</f>
        <v>258734.54311682782</v>
      </c>
      <c r="S23" s="1">
        <f>'DNSP stacked data'!S183</f>
        <v>274952.32945757767</v>
      </c>
      <c r="T23" s="1">
        <f>'DNSP stacked data'!T183</f>
        <v>293767.01519008505</v>
      </c>
      <c r="V23" s="1">
        <f>'DNSP stacked data'!V183</f>
        <v>196169.39914246617</v>
      </c>
      <c r="W23" s="1">
        <f>'DNSP stacked data'!W183</f>
        <v>203917.75712327971</v>
      </c>
      <c r="X23" s="1">
        <f>'DNSP stacked data'!X183</f>
        <v>213108.39473841927</v>
      </c>
      <c r="Y23" s="1">
        <f>'DNSP stacked data'!Y183</f>
        <v>231768.99232444612</v>
      </c>
      <c r="Z23" s="1">
        <f>'DNSP stacked data'!Z183</f>
        <v>241815.62172228112</v>
      </c>
      <c r="AA23" s="1">
        <f>'DNSP stacked data'!AA183</f>
        <v>261055.2932340198</v>
      </c>
      <c r="AB23" s="1">
        <f>'DNSP stacked data'!AB183</f>
        <v>286314.55759956402</v>
      </c>
      <c r="AC23" s="1">
        <f>'DNSP stacked data'!AC183</f>
        <v>311263.94300959737</v>
      </c>
      <c r="AD23" s="1">
        <f>'DNSP stacked data'!AD183</f>
        <v>339135.22975248599</v>
      </c>
      <c r="AF23" s="1">
        <f>'DNSP stacked data'!AG183</f>
        <v>38396.128016551382</v>
      </c>
      <c r="AG23" s="1">
        <f>'DNSP stacked data'!AH183</f>
        <v>44234.181698626649</v>
      </c>
      <c r="AH23" s="1">
        <f>'DNSP stacked data'!AI183</f>
        <v>46344.035474570854</v>
      </c>
      <c r="AI23" s="1">
        <f>'DNSP stacked data'!AJ183</f>
        <v>52563.239025804462</v>
      </c>
      <c r="AJ23" s="1">
        <f>'DNSP stacked data'!AK183</f>
        <v>57917.036614001059</v>
      </c>
      <c r="AK23" s="1">
        <f>'DNSP stacked data'!AL183</f>
        <v>60626.739156601572</v>
      </c>
      <c r="AL23" s="1">
        <f>'DNSP stacked data'!AM183</f>
        <v>69008.55870752965</v>
      </c>
      <c r="AM23" s="1">
        <f>'DNSP stacked data'!AN183</f>
        <v>73327.450884308448</v>
      </c>
      <c r="AN23" s="1">
        <f>'DNSP stacked data'!AO183</f>
        <v>73215.938577004417</v>
      </c>
      <c r="AO23" s="46"/>
      <c r="AP23" s="1">
        <f>'DNSP stacked data'!AR183</f>
        <v>166974.39071464696</v>
      </c>
      <c r="AQ23" s="1">
        <f>'DNSP stacked data'!AS183</f>
        <v>181129.1307591114</v>
      </c>
      <c r="AR23" s="1">
        <f>'DNSP stacked data'!AT183</f>
        <v>189499.90865747392</v>
      </c>
      <c r="AS23" s="1">
        <f>'DNSP stacked data'!AU183</f>
        <v>209878.2801017341</v>
      </c>
      <c r="AT23" s="1">
        <f>'DNSP stacked data'!AV183</f>
        <v>224358.48313766421</v>
      </c>
      <c r="AU23" s="1">
        <f>'DNSP stacked data'!AW183</f>
        <v>238929.78091495443</v>
      </c>
      <c r="AV23" s="1">
        <f>'DNSP stacked data'!AX183</f>
        <v>266486.65188527014</v>
      </c>
      <c r="AW23" s="1">
        <f>'DNSP stacked data'!AY183</f>
        <v>286786.35903992178</v>
      </c>
      <c r="AX23" s="1">
        <f>'DNSP stacked data'!AZ183</f>
        <v>309785.70464309875</v>
      </c>
      <c r="AY23" s="46"/>
      <c r="AZ23" s="1">
        <f>'DNSP stacked data'!BC183</f>
        <v>113674.13153141108</v>
      </c>
      <c r="BA23" s="1">
        <f>'DNSP stacked data'!BD183</f>
        <v>88112.563087930655</v>
      </c>
      <c r="BB23" s="1">
        <f>'DNSP stacked data'!BE183</f>
        <v>56339.64896295355</v>
      </c>
      <c r="BC23" s="1">
        <f>'DNSP stacked data'!BF183</f>
        <v>35530.325207229522</v>
      </c>
      <c r="BD23" s="1">
        <f>'DNSP stacked data'!BG183</f>
        <v>20100.464977648644</v>
      </c>
      <c r="BE23" s="1">
        <f>'DNSP stacked data'!BH183</f>
        <v>81738.652476325631</v>
      </c>
      <c r="BF23" s="1">
        <f>'DNSP stacked data'!BI183</f>
        <v>94564.724366252805</v>
      </c>
      <c r="BG23" s="1">
        <f>'DNSP stacked data'!BJ183</f>
        <v>91880.117608654022</v>
      </c>
      <c r="BH23" s="1">
        <f>'DNSP stacked data'!BK183</f>
        <v>94856.506815234752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  <c r="BH24" s="47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  <c r="BH25" s="47"/>
    </row>
    <row r="26" spans="1:60" x14ac:dyDescent="0.25">
      <c r="A26" s="24" t="s">
        <v>81</v>
      </c>
      <c r="B26" s="1">
        <f>B17</f>
        <v>413457.93529517739</v>
      </c>
      <c r="C26" s="1">
        <f t="shared" ref="C26:I26" si="10">C17</f>
        <v>437019.19052183966</v>
      </c>
      <c r="D26" s="1">
        <f t="shared" si="10"/>
        <v>454263.858502694</v>
      </c>
      <c r="E26" s="1">
        <f t="shared" si="10"/>
        <v>474730.10623841005</v>
      </c>
      <c r="F26" s="1">
        <f t="shared" si="10"/>
        <v>516282.70226293785</v>
      </c>
      <c r="G26" s="1">
        <f t="shared" si="10"/>
        <v>538645.18310669367</v>
      </c>
      <c r="H26" s="1">
        <f t="shared" si="10"/>
        <v>581491.09462129069</v>
      </c>
      <c r="I26" s="1">
        <f t="shared" si="10"/>
        <v>637729.95667132712</v>
      </c>
      <c r="J26" s="1">
        <f t="shared" ref="J26" si="11">J17</f>
        <v>693287.69605260214</v>
      </c>
      <c r="L26" s="1">
        <f>L17</f>
        <v>126765.93632482042</v>
      </c>
      <c r="M26" s="1">
        <f t="shared" ref="M26:S26" si="12">M17</f>
        <v>143838.54548343024</v>
      </c>
      <c r="N26" s="1">
        <f t="shared" si="12"/>
        <v>165746.94144656957</v>
      </c>
      <c r="O26" s="1">
        <f t="shared" si="12"/>
        <v>173665.52849230831</v>
      </c>
      <c r="P26" s="1">
        <f t="shared" si="12"/>
        <v>197001.16072576426</v>
      </c>
      <c r="Q26" s="1">
        <f t="shared" si="12"/>
        <v>217097.04849497179</v>
      </c>
      <c r="R26" s="1">
        <f t="shared" si="12"/>
        <v>227271.85138325623</v>
      </c>
      <c r="S26" s="1">
        <f t="shared" si="12"/>
        <v>258734.54311682782</v>
      </c>
      <c r="T26" s="1">
        <f t="shared" ref="T26" si="13">T17</f>
        <v>274952.32945757767</v>
      </c>
      <c r="V26" s="1">
        <f>V17</f>
        <v>185586.4625826492</v>
      </c>
      <c r="W26" s="1">
        <f t="shared" ref="W26:AC26" si="14">W17</f>
        <v>196169.39914246617</v>
      </c>
      <c r="X26" s="1">
        <f t="shared" si="14"/>
        <v>203917.75712327971</v>
      </c>
      <c r="Y26" s="1">
        <f t="shared" si="14"/>
        <v>213108.39473841927</v>
      </c>
      <c r="Z26" s="1">
        <f t="shared" si="14"/>
        <v>231768.99232444612</v>
      </c>
      <c r="AA26" s="1">
        <f t="shared" si="14"/>
        <v>241815.62172228112</v>
      </c>
      <c r="AB26" s="1">
        <f t="shared" si="14"/>
        <v>261055.2932340198</v>
      </c>
      <c r="AC26" s="1">
        <f t="shared" si="14"/>
        <v>286314.55759956402</v>
      </c>
      <c r="AD26" s="1">
        <f t="shared" ref="AD26" si="15">AD17</f>
        <v>311263.94300959737</v>
      </c>
      <c r="AF26" s="1">
        <f>AF17</f>
        <v>33847.016837882104</v>
      </c>
      <c r="AG26" s="1">
        <f t="shared" ref="AG26:AM26" si="16">AG17</f>
        <v>38396.128016551382</v>
      </c>
      <c r="AH26" s="1">
        <f t="shared" si="16"/>
        <v>44234.181698626649</v>
      </c>
      <c r="AI26" s="1">
        <f t="shared" si="16"/>
        <v>46344.035474570854</v>
      </c>
      <c r="AJ26" s="1">
        <f t="shared" si="16"/>
        <v>52563.239025804462</v>
      </c>
      <c r="AK26" s="1">
        <f t="shared" si="16"/>
        <v>57917.036614001059</v>
      </c>
      <c r="AL26" s="1">
        <f t="shared" si="16"/>
        <v>60626.739156601572</v>
      </c>
      <c r="AM26" s="1">
        <f t="shared" si="16"/>
        <v>69008.55870752965</v>
      </c>
      <c r="AN26" s="1">
        <f t="shared" ref="AN26" si="17">AN17</f>
        <v>68915.340419115688</v>
      </c>
      <c r="AP26" s="1">
        <f>AP17</f>
        <v>153629.21409056452</v>
      </c>
      <c r="AQ26" s="1">
        <f t="shared" ref="AQ26:AW26" si="18">AQ17</f>
        <v>166974.39071464696</v>
      </c>
      <c r="AR26" s="1">
        <f t="shared" si="18"/>
        <v>181129.1307591114</v>
      </c>
      <c r="AS26" s="1">
        <f t="shared" si="18"/>
        <v>189499.90865747392</v>
      </c>
      <c r="AT26" s="1">
        <f t="shared" si="18"/>
        <v>209878.2801017341</v>
      </c>
      <c r="AU26" s="1">
        <f t="shared" si="18"/>
        <v>224358.48313766421</v>
      </c>
      <c r="AV26" s="1">
        <f t="shared" si="18"/>
        <v>238929.78091495443</v>
      </c>
      <c r="AW26" s="1">
        <f t="shared" si="18"/>
        <v>266486.65188527014</v>
      </c>
      <c r="AX26" s="1">
        <f t="shared" ref="AX26" si="19">AX17</f>
        <v>286786.35903992178</v>
      </c>
      <c r="AZ26" s="1">
        <f>AZ17</f>
        <v>139532.49458927527</v>
      </c>
      <c r="BA26" s="1">
        <f t="shared" ref="BA26:BG26" si="20">BA17</f>
        <v>113674.13153141108</v>
      </c>
      <c r="BB26" s="1">
        <f t="shared" si="20"/>
        <v>88112.563087930655</v>
      </c>
      <c r="BC26" s="1">
        <f t="shared" si="20"/>
        <v>56339.64896295355</v>
      </c>
      <c r="BD26" s="1">
        <f t="shared" si="20"/>
        <v>35530.325207229522</v>
      </c>
      <c r="BE26" s="1">
        <f t="shared" si="20"/>
        <v>20100.464977648644</v>
      </c>
      <c r="BF26" s="1">
        <f t="shared" si="20"/>
        <v>81738.652476325631</v>
      </c>
      <c r="BG26" s="1">
        <f t="shared" si="20"/>
        <v>94564.724366252805</v>
      </c>
      <c r="BH26" s="1">
        <f t="shared" ref="BH26" si="21">BH17</f>
        <v>91880.117608654022</v>
      </c>
    </row>
    <row r="27" spans="1:60" x14ac:dyDescent="0.25">
      <c r="A27" s="24" t="s">
        <v>82</v>
      </c>
      <c r="B27" s="1">
        <f>WACC!C44*B26</f>
        <v>165383.17411807098</v>
      </c>
      <c r="C27" s="1">
        <f>WACC!D44*C26</f>
        <v>174807.67620873588</v>
      </c>
      <c r="D27" s="1">
        <f>WACC!E44*D26</f>
        <v>181705.54340107762</v>
      </c>
      <c r="E27" s="1">
        <f>WACC!F44*E26</f>
        <v>189892.04249536403</v>
      </c>
      <c r="F27" s="1">
        <f>WACC!G44*F26</f>
        <v>206513.08090517516</v>
      </c>
      <c r="G27" s="1">
        <f>WACC!H44*G26</f>
        <v>215458.07324267749</v>
      </c>
      <c r="H27" s="1">
        <f>WACC!I44*H26</f>
        <v>232596.43784851627</v>
      </c>
      <c r="I27" s="1">
        <f>WACC!J44*I26</f>
        <v>255091.98266853087</v>
      </c>
      <c r="J27" s="1">
        <f>WACC!K44*J26</f>
        <v>277315.07842104085</v>
      </c>
      <c r="L27" s="1">
        <f>WACC!C44*L26</f>
        <v>50706.374529928173</v>
      </c>
      <c r="M27" s="1">
        <f>WACC!D44*M26</f>
        <v>57535.418193372097</v>
      </c>
      <c r="N27" s="1">
        <f>WACC!E44*N26</f>
        <v>66298.776578627832</v>
      </c>
      <c r="O27" s="1">
        <f>WACC!F44*O26</f>
        <v>69466.211396923332</v>
      </c>
      <c r="P27" s="1">
        <f>WACC!G44*P26</f>
        <v>78800.46429030571</v>
      </c>
      <c r="Q27" s="1">
        <f>WACC!H44*Q26</f>
        <v>86838.819397988729</v>
      </c>
      <c r="R27" s="1">
        <f>WACC!I44*R26</f>
        <v>90908.740553302501</v>
      </c>
      <c r="S27" s="1">
        <f>WACC!J44*S26</f>
        <v>103493.81724673114</v>
      </c>
      <c r="T27" s="1">
        <f>WACC!K44*T26</f>
        <v>109980.93178303108</v>
      </c>
      <c r="V27" s="1">
        <f>WACC!C44*V26</f>
        <v>74234.585033059688</v>
      </c>
      <c r="W27" s="1">
        <f>WACC!D44*W26</f>
        <v>78467.759656986469</v>
      </c>
      <c r="X27" s="1">
        <f>WACC!E44*X26</f>
        <v>81567.102849311894</v>
      </c>
      <c r="Y27" s="1">
        <f>WACC!F44*Y26</f>
        <v>85243.357895367721</v>
      </c>
      <c r="Z27" s="1">
        <f>WACC!G44*Z26</f>
        <v>92707.596929778461</v>
      </c>
      <c r="AA27" s="1">
        <f>WACC!H44*AA26</f>
        <v>96726.248688912456</v>
      </c>
      <c r="AB27" s="1">
        <f>WACC!I44*AB26</f>
        <v>104422.11729360792</v>
      </c>
      <c r="AC27" s="1">
        <f>WACC!J44*AC26</f>
        <v>114525.82303982561</v>
      </c>
      <c r="AD27" s="1">
        <f>WACC!K44*AD26</f>
        <v>124505.57720383896</v>
      </c>
      <c r="AF27" s="1">
        <f>WACC!C44*AF26</f>
        <v>13538.806735152843</v>
      </c>
      <c r="AG27" s="1">
        <f>WACC!D44*AG26</f>
        <v>15358.451206620553</v>
      </c>
      <c r="AH27" s="1">
        <f>WACC!E44*AH26</f>
        <v>17693.672679450661</v>
      </c>
      <c r="AI27" s="1">
        <f>WACC!F44*AI26</f>
        <v>18537.614189828342</v>
      </c>
      <c r="AJ27" s="1">
        <f>WACC!G44*AJ26</f>
        <v>21025.295610321788</v>
      </c>
      <c r="AK27" s="1">
        <f>WACC!H44*AK26</f>
        <v>23166.814645600425</v>
      </c>
      <c r="AL27" s="1">
        <f>WACC!I44*AL26</f>
        <v>24250.695662640632</v>
      </c>
      <c r="AM27" s="1">
        <f>WACC!J44*AM26</f>
        <v>27603.423483011862</v>
      </c>
      <c r="AN27" s="1">
        <f>WACC!K44*AN26</f>
        <v>27566.136167646277</v>
      </c>
      <c r="AP27" s="1">
        <f>WACC!C44*AP26</f>
        <v>61451.685636225811</v>
      </c>
      <c r="AQ27" s="1">
        <f>WACC!D44*AQ26</f>
        <v>66789.756285858792</v>
      </c>
      <c r="AR27" s="1">
        <f>WACC!E44*AR26</f>
        <v>72451.652303644558</v>
      </c>
      <c r="AS27" s="1">
        <f>WACC!F44*AS26</f>
        <v>75799.963462989574</v>
      </c>
      <c r="AT27" s="1">
        <f>WACC!G44*AT26</f>
        <v>83951.31204069365</v>
      </c>
      <c r="AU27" s="1">
        <f>WACC!H44*AU26</f>
        <v>89743.39325506569</v>
      </c>
      <c r="AV27" s="1">
        <f>WACC!I44*AV26</f>
        <v>95571.912365981785</v>
      </c>
      <c r="AW27" s="1">
        <f>WACC!J44*AW26</f>
        <v>106594.66075410806</v>
      </c>
      <c r="AX27" s="1">
        <f>WACC!K44*AX26</f>
        <v>114714.54361596872</v>
      </c>
      <c r="AZ27" s="1">
        <f>WACC!C44*AZ26</f>
        <v>55812.997835710114</v>
      </c>
      <c r="BA27" s="1">
        <f>WACC!D44*BA26</f>
        <v>45469.652612564438</v>
      </c>
      <c r="BB27" s="1">
        <f>WACC!E44*BB26</f>
        <v>35245.025235172267</v>
      </c>
      <c r="BC27" s="1">
        <f>WACC!F44*BC26</f>
        <v>22535.859585181421</v>
      </c>
      <c r="BD27" s="1">
        <f>WACC!G44*BD26</f>
        <v>14212.13008289181</v>
      </c>
      <c r="BE27" s="1">
        <f>WACC!H44*BE26</f>
        <v>8040.1859910594576</v>
      </c>
      <c r="BF27" s="1">
        <f>WACC!I44*BF26</f>
        <v>32695.460990530253</v>
      </c>
      <c r="BG27" s="1">
        <f>WACC!J44*BG26</f>
        <v>37825.889746501125</v>
      </c>
      <c r="BH27" s="1">
        <f>WACC!K44*BH26</f>
        <v>36752.047043461607</v>
      </c>
    </row>
    <row r="28" spans="1:60" x14ac:dyDescent="0.25">
      <c r="A28" s="24" t="s">
        <v>83</v>
      </c>
      <c r="B28" s="1">
        <f>WACC!C45*B26</f>
        <v>248074.76117710641</v>
      </c>
      <c r="C28" s="1">
        <f>WACC!D45*C26</f>
        <v>262211.51431310381</v>
      </c>
      <c r="D28" s="1">
        <f>WACC!E45*D26</f>
        <v>272558.31510161638</v>
      </c>
      <c r="E28" s="1">
        <f>WACC!F45*E26</f>
        <v>284838.06374304602</v>
      </c>
      <c r="F28" s="1">
        <f>WACC!G45*F26</f>
        <v>309769.62135776272</v>
      </c>
      <c r="G28" s="1">
        <f>WACC!H45*G26</f>
        <v>323187.10986401618</v>
      </c>
      <c r="H28" s="1">
        <f>WACC!I45*H26</f>
        <v>348894.65677277441</v>
      </c>
      <c r="I28" s="1">
        <f>WACC!J45*I26</f>
        <v>382637.97400279628</v>
      </c>
      <c r="J28" s="1">
        <f>WACC!K45*J26</f>
        <v>415972.6176315613</v>
      </c>
      <c r="L28" s="1">
        <f>WACC!C45*L26</f>
        <v>76059.561794892245</v>
      </c>
      <c r="M28" s="1">
        <f>WACC!D45*M26</f>
        <v>86303.127290058139</v>
      </c>
      <c r="N28" s="1">
        <f>WACC!E45*N26</f>
        <v>99448.164867941741</v>
      </c>
      <c r="O28" s="1">
        <f>WACC!F45*O26</f>
        <v>104199.31709538498</v>
      </c>
      <c r="P28" s="1">
        <f>WACC!G45*P26</f>
        <v>118200.69643545855</v>
      </c>
      <c r="Q28" s="1">
        <f>WACC!H45*Q26</f>
        <v>130258.22909698306</v>
      </c>
      <c r="R28" s="1">
        <f>WACC!I45*R26</f>
        <v>136363.11082995374</v>
      </c>
      <c r="S28" s="1">
        <f>WACC!J45*S26</f>
        <v>155240.72587009668</v>
      </c>
      <c r="T28" s="1">
        <f>WACC!K45*T26</f>
        <v>164971.39767454661</v>
      </c>
      <c r="V28" s="1">
        <f>WACC!C45*V26</f>
        <v>111351.87754958951</v>
      </c>
      <c r="W28" s="1">
        <f>WACC!D45*W26</f>
        <v>117701.6394854797</v>
      </c>
      <c r="X28" s="1">
        <f>WACC!E45*X26</f>
        <v>122350.65427396781</v>
      </c>
      <c r="Y28" s="1">
        <f>WACC!F45*Y26</f>
        <v>127865.03684305155</v>
      </c>
      <c r="Z28" s="1">
        <f>WACC!G45*Z26</f>
        <v>139061.39539466766</v>
      </c>
      <c r="AA28" s="1">
        <f>WACC!H45*AA26</f>
        <v>145089.37303336867</v>
      </c>
      <c r="AB28" s="1">
        <f>WACC!I45*AB26</f>
        <v>156633.17594041186</v>
      </c>
      <c r="AC28" s="1">
        <f>WACC!J45*AC26</f>
        <v>171788.7345597384</v>
      </c>
      <c r="AD28" s="1">
        <f>WACC!K45*AD26</f>
        <v>186758.36580575843</v>
      </c>
      <c r="AF28" s="1">
        <f>WACC!C45*AF26</f>
        <v>20308.210102729263</v>
      </c>
      <c r="AG28" s="1">
        <f>WACC!D45*AG26</f>
        <v>23037.676809930828</v>
      </c>
      <c r="AH28" s="1">
        <f>WACC!E45*AH26</f>
        <v>26540.509019175988</v>
      </c>
      <c r="AI28" s="1">
        <f>WACC!F45*AI26</f>
        <v>27806.421284742511</v>
      </c>
      <c r="AJ28" s="1">
        <f>WACC!G45*AJ26</f>
        <v>31537.943415482674</v>
      </c>
      <c r="AK28" s="1">
        <f>WACC!H45*AK26</f>
        <v>34750.221968400634</v>
      </c>
      <c r="AL28" s="1">
        <f>WACC!I45*AL26</f>
        <v>36376.04349396094</v>
      </c>
      <c r="AM28" s="1">
        <f>WACC!J45*AM26</f>
        <v>41405.135224517791</v>
      </c>
      <c r="AN28" s="1">
        <f>WACC!K45*AN26</f>
        <v>41349.204251469411</v>
      </c>
      <c r="AP28" s="1">
        <f>WACC!C45*AP26</f>
        <v>92177.52845433871</v>
      </c>
      <c r="AQ28" s="1">
        <f>WACC!D45*AQ26</f>
        <v>100184.63442878817</v>
      </c>
      <c r="AR28" s="1">
        <f>WACC!E45*AR26</f>
        <v>108677.47845546684</v>
      </c>
      <c r="AS28" s="1">
        <f>WACC!F45*AS26</f>
        <v>113699.94519448435</v>
      </c>
      <c r="AT28" s="1">
        <f>WACC!G45*AT26</f>
        <v>125926.96806104045</v>
      </c>
      <c r="AU28" s="1">
        <f>WACC!H45*AU26</f>
        <v>134615.08988259852</v>
      </c>
      <c r="AV28" s="1">
        <f>WACC!I45*AV26</f>
        <v>143357.86854897265</v>
      </c>
      <c r="AW28" s="1">
        <f>WACC!J45*AW26</f>
        <v>159891.99113116207</v>
      </c>
      <c r="AX28" s="1">
        <f>WACC!K45*AX26</f>
        <v>172071.81542395306</v>
      </c>
      <c r="AZ28" s="1">
        <f>WACC!C45*AZ26</f>
        <v>83719.496753565167</v>
      </c>
      <c r="BA28" s="1">
        <f>WACC!D45*BA26</f>
        <v>68204.478918846653</v>
      </c>
      <c r="BB28" s="1">
        <f>WACC!E45*BB26</f>
        <v>52867.537852758389</v>
      </c>
      <c r="BC28" s="1">
        <f>WACC!F45*BC26</f>
        <v>33803.789377772126</v>
      </c>
      <c r="BD28" s="1">
        <f>WACC!G45*BD26</f>
        <v>21318.195124337712</v>
      </c>
      <c r="BE28" s="1">
        <f>WACC!H45*BE26</f>
        <v>12060.278986589186</v>
      </c>
      <c r="BF28" s="1">
        <f>WACC!I45*BF26</f>
        <v>49043.191485795374</v>
      </c>
      <c r="BG28" s="1">
        <f>WACC!J45*BG26</f>
        <v>56738.83461975168</v>
      </c>
      <c r="BH28" s="1">
        <f>WACC!K45*BH26</f>
        <v>55128.070565192415</v>
      </c>
    </row>
    <row r="29" spans="1:60" x14ac:dyDescent="0.25">
      <c r="A29" s="24" t="s">
        <v>84</v>
      </c>
      <c r="B29" s="1">
        <f>(WACC!C33+WACC!C39*WACC!C46)*B27</f>
        <v>16359.30058108242</v>
      </c>
      <c r="C29" s="1">
        <f>(WACC!D33+WACC!D39*WACC!D46)*C27</f>
        <v>17728.198844770697</v>
      </c>
      <c r="D29" s="1">
        <f>(WACC!E33+WACC!E39*WACC!E46)*D27</f>
        <v>19152.021168517706</v>
      </c>
      <c r="E29" s="1">
        <f>(WACC!F33+WACC!F39*WACC!F46)*E27</f>
        <v>19688.146848225457</v>
      </c>
      <c r="F29" s="1">
        <f>(WACC!G33+WACC!G39*WACC!G46)*F27</f>
        <v>19897.500530747871</v>
      </c>
      <c r="G29" s="1">
        <f>(WACC!H33+WACC!H39*WACC!H46)*G27</f>
        <v>21412.924176727724</v>
      </c>
      <c r="H29" s="1">
        <f>(WACC!I33+WACC!I39*WACC!I46)*H27</f>
        <v>22027.616991705789</v>
      </c>
      <c r="I29" s="1">
        <f>(WACC!J33+WACC!J39*WACC!J46)*I27</f>
        <v>20381.442831825614</v>
      </c>
      <c r="J29" s="1">
        <f>(WACC!K33+WACC!K39*WACC!K46)*J27</f>
        <v>22971.541147370222</v>
      </c>
      <c r="L29" s="1">
        <f>(WACC!C33+WACC!C39*WACC!C46)*L27</f>
        <v>5015.7510081395712</v>
      </c>
      <c r="M29" s="1">
        <f>(WACC!D33+WACC!D39*WACC!D46)*M27</f>
        <v>5834.9802278200214</v>
      </c>
      <c r="N29" s="1">
        <f>(WACC!E33+WACC!E39*WACC!E46)*N27</f>
        <v>6987.9847841404689</v>
      </c>
      <c r="O29" s="1">
        <f>(WACC!F33+WACC!F39*WACC!F46)*O27</f>
        <v>7202.3079693078189</v>
      </c>
      <c r="P29" s="1">
        <f>(WACC!G33+WACC!G39*WACC!G46)*P27</f>
        <v>7592.4114500014939</v>
      </c>
      <c r="Q29" s="1">
        <f>(WACC!H33+WACC!H39*WACC!H46)*Q27</f>
        <v>8630.324347472002</v>
      </c>
      <c r="R29" s="1">
        <f>(WACC!I33+WACC!I39*WACC!I46)*R27</f>
        <v>8609.3447373027902</v>
      </c>
      <c r="S29" s="1">
        <f>(WACC!J33+WACC!J39*WACC!J46)*S27</f>
        <v>8268.9910423510792</v>
      </c>
      <c r="T29" s="1">
        <f>(WACC!K33+WACC!K39*WACC!K46)*T27</f>
        <v>9110.3286350848739</v>
      </c>
      <c r="V29" s="1">
        <f>(WACC!C33+WACC!C39*WACC!C46)*V27</f>
        <v>7343.1042579986897</v>
      </c>
      <c r="W29" s="1">
        <f>(WACC!D33+WACC!D39*WACC!D46)*W27</f>
        <v>7957.843020815887</v>
      </c>
      <c r="X29" s="1">
        <f>(WACC!E33+WACC!E39*WACC!E46)*X27</f>
        <v>8597.2879593249527</v>
      </c>
      <c r="Y29" s="1">
        <f>(WACC!F33+WACC!F39*WACC!F46)*Y27</f>
        <v>8838.0941403630004</v>
      </c>
      <c r="Z29" s="1">
        <f>(WACC!G33+WACC!G39*WACC!G46)*Z27</f>
        <v>8932.3613353172368</v>
      </c>
      <c r="AA29" s="1">
        <f>(WACC!H33+WACC!H39*WACC!H46)*AA27</f>
        <v>9612.9692329613499</v>
      </c>
      <c r="AB29" s="1">
        <f>(WACC!I33+WACC!I39*WACC!I46)*AB27</f>
        <v>9889.1041775309186</v>
      </c>
      <c r="AC29" s="1">
        <f>(WACC!J33+WACC!J39*WACC!J46)*AC27</f>
        <v>9150.4307216392135</v>
      </c>
      <c r="AD29" s="1">
        <f>(WACC!K33+WACC!K39*WACC!K46)*AD27</f>
        <v>10313.485318215073</v>
      </c>
      <c r="AF29" s="1">
        <f>(WACC!C33+WACC!C39*WACC!C46)*AF27</f>
        <v>1339.2257711260565</v>
      </c>
      <c r="AG29" s="1">
        <f>(WACC!D33+WACC!D39*WACC!D46)*AG27</f>
        <v>1557.584213942378</v>
      </c>
      <c r="AH29" s="1">
        <f>(WACC!E33+WACC!E39*WACC!E46)*AH27</f>
        <v>1864.938115606509</v>
      </c>
      <c r="AI29" s="1">
        <f>(WACC!F33+WACC!F39*WACC!F46)*AI27</f>
        <v>1921.9934947721608</v>
      </c>
      <c r="AJ29" s="1">
        <f>(WACC!G33+WACC!G39*WACC!G46)*AJ27</f>
        <v>2025.7836875602243</v>
      </c>
      <c r="AK29" s="1">
        <f>(WACC!H33+WACC!H39*WACC!H46)*AK27</f>
        <v>2302.3933981986752</v>
      </c>
      <c r="AL29" s="1">
        <f>(WACC!I33+WACC!I39*WACC!I46)*AL27</f>
        <v>2296.6174408353099</v>
      </c>
      <c r="AM29" s="1">
        <f>(WACC!J33+WACC!J39*WACC!J46)*AM27</f>
        <v>2205.469540031464</v>
      </c>
      <c r="AN29" s="1">
        <f>(WACC!K33+WACC!K39*WACC!K46)*AN27</f>
        <v>2283.455464645413</v>
      </c>
      <c r="AP29" s="1">
        <f>(WACC!C33+WACC!C39*WACC!C46)*AP27</f>
        <v>6078.6509987980453</v>
      </c>
      <c r="AQ29" s="1">
        <f>(WACC!D33+WACC!D39*WACC!D46)*AQ27</f>
        <v>6773.5130739659453</v>
      </c>
      <c r="AR29" s="1">
        <f>(WACC!E33+WACC!E39*WACC!E46)*AR27</f>
        <v>7636.5065844504979</v>
      </c>
      <c r="AS29" s="1">
        <f>(WACC!F33+WACC!F39*WACC!F46)*AS27</f>
        <v>7858.9960492204245</v>
      </c>
      <c r="AT29" s="1">
        <f>(WACC!G33+WACC!G39*WACC!G46)*AT27</f>
        <v>8088.6947624092218</v>
      </c>
      <c r="AU29" s="1">
        <f>(WACC!H33+WACC!H39*WACC!H46)*AU27</f>
        <v>8918.9903455998228</v>
      </c>
      <c r="AV29" s="1">
        <f>(WACC!I33+WACC!I39*WACC!I46)*AV27</f>
        <v>9050.9618300078619</v>
      </c>
      <c r="AW29" s="1">
        <f>(WACC!J33+WACC!J39*WACC!J46)*AW27</f>
        <v>8516.7434962498846</v>
      </c>
      <c r="AX29" s="1">
        <f>(WACC!K33+WACC!K39*WACC!K46)*AX27</f>
        <v>9502.4398740955094</v>
      </c>
      <c r="AZ29" s="1">
        <f>(WACC!C33+WACC!C39*WACC!C46)*AZ27</f>
        <v>5520.885741821764</v>
      </c>
      <c r="BA29" s="1">
        <f>(WACC!D33+WACC!D39*WACC!D46)*BA27</f>
        <v>4611.3252026509454</v>
      </c>
      <c r="BB29" s="1">
        <f>(WACC!E33+WACC!E39*WACC!E46)*BB27</f>
        <v>3714.8754889607662</v>
      </c>
      <c r="BC29" s="1">
        <f>(WACC!F33+WACC!F39*WACC!F46)*BC27</f>
        <v>2336.5345226347395</v>
      </c>
      <c r="BD29" s="1">
        <f>(WACC!G33+WACC!G39*WACC!G46)*BD27</f>
        <v>1369.3363375719755</v>
      </c>
      <c r="BE29" s="1">
        <f>(WACC!H33+WACC!H39*WACC!H46)*BE27</f>
        <v>799.05983749994266</v>
      </c>
      <c r="BF29" s="1">
        <f>(WACC!I33+WACC!I39*WACC!I46)*BF27</f>
        <v>3096.3633782547722</v>
      </c>
      <c r="BG29" s="1">
        <f>(WACC!J33+WACC!J39*WACC!J46)*BG27</f>
        <v>3022.2283012046942</v>
      </c>
      <c r="BH29" s="1">
        <f>(WACC!K33+WACC!K39*WACC!K46)*BH27</f>
        <v>3044.3752489619701</v>
      </c>
    </row>
    <row r="30" spans="1:60" x14ac:dyDescent="0.25">
      <c r="A30" s="24" t="s">
        <v>85</v>
      </c>
      <c r="B30" s="1">
        <f>WACC!C37*B28</f>
        <v>16632.480614843826</v>
      </c>
      <c r="C30" s="1">
        <f>WACC!D37*C28</f>
        <v>17740.554648401772</v>
      </c>
      <c r="D30" s="1">
        <f>WACC!E37*D28</f>
        <v>20638.072158140425</v>
      </c>
      <c r="E30" s="1">
        <f>WACC!F37*E28</f>
        <v>25309.654374399386</v>
      </c>
      <c r="F30" s="1">
        <f>WACC!G37*F28</f>
        <v>26771.935918618896</v>
      </c>
      <c r="G30" s="1">
        <f>WACC!H37*G28</f>
        <v>30475.272761114808</v>
      </c>
      <c r="H30" s="1">
        <f>WACC!I37*H28</f>
        <v>30524.918489834912</v>
      </c>
      <c r="I30" s="1">
        <f>WACC!J37*I28</f>
        <v>25768.269759546954</v>
      </c>
      <c r="J30" s="1">
        <f>WACC!K37*J28</f>
        <v>25189.083905446481</v>
      </c>
      <c r="L30" s="1">
        <f>WACC!C37*L28</f>
        <v>5099.5078303185619</v>
      </c>
      <c r="M30" s="1">
        <f>WACC!D37*M28</f>
        <v>5839.0469618699617</v>
      </c>
      <c r="N30" s="1">
        <f>WACC!E37*N28</f>
        <v>7530.1991860862345</v>
      </c>
      <c r="O30" s="1">
        <f>WACC!F37*O28</f>
        <v>9258.7650227524209</v>
      </c>
      <c r="P30" s="1">
        <f>WACC!G37*P28</f>
        <v>10215.531970617236</v>
      </c>
      <c r="Q30" s="1">
        <f>WACC!H37*Q28</f>
        <v>12282.838454728617</v>
      </c>
      <c r="R30" s="1">
        <f>WACC!I37*R28</f>
        <v>11930.45740971484</v>
      </c>
      <c r="S30" s="1">
        <f>WACC!J37*S28</f>
        <v>10454.490075936104</v>
      </c>
      <c r="T30" s="1">
        <f>WACC!K37*T28</f>
        <v>9989.7882742453912</v>
      </c>
      <c r="V30" s="1">
        <f>WACC!C37*V28</f>
        <v>7465.7249934739757</v>
      </c>
      <c r="W30" s="1">
        <f>WACC!D37*W28</f>
        <v>7963.3893003084095</v>
      </c>
      <c r="X30" s="1">
        <f>WACC!E37*X28</f>
        <v>9264.3720319463664</v>
      </c>
      <c r="Y30" s="1">
        <f>WACC!F37*Y28</f>
        <v>11361.613144466852</v>
      </c>
      <c r="Z30" s="1">
        <f>WACC!G37*Z28</f>
        <v>12018.424369509181</v>
      </c>
      <c r="AA30" s="1">
        <f>WACC!H37*AA28</f>
        <v>13681.356969315664</v>
      </c>
      <c r="AB30" s="1">
        <f>WACC!I37*AB28</f>
        <v>13703.892666659318</v>
      </c>
      <c r="AC30" s="1">
        <f>WACC!J37*AC28</f>
        <v>11568.894763576696</v>
      </c>
      <c r="AD30" s="1">
        <f>WACC!K37*AD28</f>
        <v>11309.090903892195</v>
      </c>
      <c r="AF30" s="1">
        <f>WACC!C37*AF28</f>
        <v>1361.5891808303459</v>
      </c>
      <c r="AG30" s="1">
        <f>WACC!D37*AG28</f>
        <v>1558.6697841604721</v>
      </c>
      <c r="AH30" s="1">
        <f>WACC!E37*AH28</f>
        <v>2009.6431108598472</v>
      </c>
      <c r="AI30" s="1">
        <f>WACC!F37*AI28</f>
        <v>2470.7755096265896</v>
      </c>
      <c r="AJ30" s="1">
        <f>WACC!G37*AJ28</f>
        <v>2725.6765735242493</v>
      </c>
      <c r="AK30" s="1">
        <f>WACC!H37*AK28</f>
        <v>3276.8091940358827</v>
      </c>
      <c r="AL30" s="1">
        <f>WACC!I37*AL28</f>
        <v>3182.5530746348022</v>
      </c>
      <c r="AM30" s="1">
        <f>WACC!J37*AM28</f>
        <v>2788.376393316616</v>
      </c>
      <c r="AN30" s="1">
        <f>WACC!K37*AN28</f>
        <v>2503.8873501914886</v>
      </c>
      <c r="AP30" s="1">
        <f>WACC!C37*AP28</f>
        <v>6180.156932798408</v>
      </c>
      <c r="AQ30" s="1">
        <f>WACC!D37*AQ28</f>
        <v>6778.2339256535433</v>
      </c>
      <c r="AR30" s="1">
        <f>WACC!E37*AR28</f>
        <v>8229.0413392542087</v>
      </c>
      <c r="AS30" s="1">
        <f>WACC!F37*AS28</f>
        <v>10102.955614304927</v>
      </c>
      <c r="AT30" s="1">
        <f>WACC!G37*AT28</f>
        <v>10883.277400086021</v>
      </c>
      <c r="AU30" s="1">
        <f>WACC!H37*AU28</f>
        <v>12693.673283134065</v>
      </c>
      <c r="AV30" s="1">
        <f>WACC!I37*AV28</f>
        <v>12542.431267968139</v>
      </c>
      <c r="AW30" s="1">
        <f>WACC!J37*AW28</f>
        <v>10767.723644252737</v>
      </c>
      <c r="AX30" s="1">
        <f>WACC!K37*AX28</f>
        <v>10419.751716242759</v>
      </c>
      <c r="AZ30" s="1">
        <f>WACC!C37*AZ28</f>
        <v>5613.0776876735199</v>
      </c>
      <c r="BA30" s="1">
        <f>WACC!D37*BA28</f>
        <v>4614.5391009821778</v>
      </c>
      <c r="BB30" s="1">
        <f>WACC!E37*BB28</f>
        <v>4003.1215361074755</v>
      </c>
      <c r="BC30" s="1">
        <f>WACC!F37*BC28</f>
        <v>3003.6794045483093</v>
      </c>
      <c r="BD30" s="1">
        <f>WACC!G37*BD28</f>
        <v>1842.4316473248666</v>
      </c>
      <c r="BE30" s="1">
        <f>WACC!H37*BE28</f>
        <v>1137.2368528128877</v>
      </c>
      <c r="BF30" s="1">
        <f>WACC!I37*BF28</f>
        <v>4290.806389621066</v>
      </c>
      <c r="BG30" s="1">
        <f>WACC!J37*BG28</f>
        <v>3821.004959412101</v>
      </c>
      <c r="BH30" s="1">
        <f>WACC!K37*BH28</f>
        <v>3338.2620301270672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B17*WACC!C51</f>
        <v>32991.781195926247</v>
      </c>
      <c r="C33" s="1">
        <f>C17*WACC!D51</f>
        <v>35468.753493172466</v>
      </c>
      <c r="D33" s="1">
        <f>D17*WACC!E51</f>
        <v>39790.093326658127</v>
      </c>
      <c r="E33" s="1">
        <f>E17*WACC!F51</f>
        <v>44997.801222624839</v>
      </c>
      <c r="F33" s="1">
        <f>F17*WACC!G51</f>
        <v>46669.43644936676</v>
      </c>
      <c r="G33" s="1">
        <f>G17*WACC!H51</f>
        <v>51888.196937842535</v>
      </c>
      <c r="H33" s="1">
        <f>H17*WACC!I51</f>
        <v>52552.535481540697</v>
      </c>
      <c r="I33" s="1">
        <f>I17*WACC!J51</f>
        <v>46149.712591372569</v>
      </c>
      <c r="J33" s="1">
        <f>J17*WACC!K51</f>
        <v>48160.6250528167</v>
      </c>
      <c r="L33" s="1">
        <f>L17*WACC!C51</f>
        <v>10115.258838458132</v>
      </c>
      <c r="M33" s="1">
        <f>M17*WACC!D51</f>
        <v>11674.027189689983</v>
      </c>
      <c r="N33" s="1">
        <f>N17*WACC!E51</f>
        <v>14518.183970226703</v>
      </c>
      <c r="O33" s="1">
        <f>O17*WACC!F51</f>
        <v>16461.072992060239</v>
      </c>
      <c r="P33" s="1">
        <f>P17*WACC!G51</f>
        <v>17807.943420618729</v>
      </c>
      <c r="Q33" s="1">
        <f>Q17*WACC!H51</f>
        <v>20913.162802200619</v>
      </c>
      <c r="R33" s="1">
        <f>R17*WACC!I51</f>
        <v>20539.802147017628</v>
      </c>
      <c r="S33" s="1">
        <f>S17*WACC!J51</f>
        <v>18723.481118287182</v>
      </c>
      <c r="T33" s="1">
        <f>T17*WACC!K51</f>
        <v>19100.116909330263</v>
      </c>
      <c r="V33" s="1">
        <f>V17*WACC!C51</f>
        <v>14808.829251472665</v>
      </c>
      <c r="W33" s="1">
        <f>W17*WACC!D51</f>
        <v>15921.232321124298</v>
      </c>
      <c r="X33" s="1">
        <f>X17*WACC!E51</f>
        <v>17861.659991271317</v>
      </c>
      <c r="Y33" s="1">
        <f>Y17*WACC!F51</f>
        <v>20199.707284829849</v>
      </c>
      <c r="Z33" s="1">
        <f>Z17*WACC!G51</f>
        <v>20950.785704826416</v>
      </c>
      <c r="AA33" s="1">
        <f>AA17*WACC!H51</f>
        <v>23294.326202277018</v>
      </c>
      <c r="AB33" s="1">
        <f>AB17*WACC!I51</f>
        <v>23592.996844190235</v>
      </c>
      <c r="AC33" s="1">
        <f>AC17*WACC!J51</f>
        <v>20719.325485215908</v>
      </c>
      <c r="AD33" s="1">
        <f>AD17*WACC!K51</f>
        <v>21622.576222107265</v>
      </c>
      <c r="AF33" s="1">
        <f>AF17*WACC!C51</f>
        <v>2700.8149519564022</v>
      </c>
      <c r="AG33" s="1">
        <f>AG17*WACC!D51</f>
        <v>3116.2539981028503</v>
      </c>
      <c r="AH33" s="1">
        <f>AH17*WACC!E51</f>
        <v>3874.5812264663559</v>
      </c>
      <c r="AI33" s="1">
        <f>AI17*WACC!F51</f>
        <v>4392.7690043987504</v>
      </c>
      <c r="AJ33" s="1">
        <f>AJ17*WACC!G51</f>
        <v>4751.460261084474</v>
      </c>
      <c r="AK33" s="1">
        <f>AK17*WACC!H51</f>
        <v>5579.2025922345583</v>
      </c>
      <c r="AL33" s="1">
        <f>AL17*WACC!I51</f>
        <v>5479.1705154701122</v>
      </c>
      <c r="AM33" s="1">
        <f>AM17*WACC!J51</f>
        <v>4993.8459333480796</v>
      </c>
      <c r="AN33" s="1">
        <f>AN17*WACC!K51</f>
        <v>4787.3428148369012</v>
      </c>
      <c r="AP33" s="1">
        <f>AP17*WACC!C51</f>
        <v>12258.807931596453</v>
      </c>
      <c r="AQ33" s="1">
        <f>AQ17*WACC!D51</f>
        <v>13551.74699961949</v>
      </c>
      <c r="AR33" s="1">
        <f>AR17*WACC!E51</f>
        <v>15865.547923704708</v>
      </c>
      <c r="AS33" s="1">
        <f>AS17*WACC!F51</f>
        <v>17961.951663525349</v>
      </c>
      <c r="AT33" s="1">
        <f>AT17*WACC!G51</f>
        <v>18971.972162495244</v>
      </c>
      <c r="AU33" s="1">
        <f>AU17*WACC!H51</f>
        <v>21612.663628733888</v>
      </c>
      <c r="AV33" s="1">
        <f>AV17*WACC!I51</f>
        <v>21593.393097976001</v>
      </c>
      <c r="AW33" s="1">
        <f>AW17*WACC!J51</f>
        <v>19284.467140502624</v>
      </c>
      <c r="AX33" s="1">
        <f>AX17*WACC!K51</f>
        <v>19922.191590338265</v>
      </c>
      <c r="AZ33" s="1">
        <f>AZ17*WACC!C51</f>
        <v>11133.963429495285</v>
      </c>
      <c r="BA33" s="1">
        <f>BA17*WACC!D51</f>
        <v>9225.8643036331232</v>
      </c>
      <c r="BB33" s="1">
        <f>BB17*WACC!E51</f>
        <v>7717.9970250682409</v>
      </c>
      <c r="BC33" s="1">
        <f>BC17*WACC!F51</f>
        <v>5340.2139271830483</v>
      </c>
      <c r="BD33" s="1">
        <f>BD17*WACC!G51</f>
        <v>3211.7679848968419</v>
      </c>
      <c r="BE33" s="1">
        <f>BE17*WACC!H51</f>
        <v>1936.2966903128304</v>
      </c>
      <c r="BF33" s="1">
        <f>BF17*WACC!I51</f>
        <v>7387.1697678758383</v>
      </c>
      <c r="BG33" s="1">
        <f>BG17*WACC!J51</f>
        <v>6843.2332606167947</v>
      </c>
      <c r="BH33" s="1">
        <f>BH17*WACC!K51</f>
        <v>6382.6372790890373</v>
      </c>
    </row>
    <row r="34" spans="1:60" x14ac:dyDescent="0.25">
      <c r="A34" s="24" t="s">
        <v>64</v>
      </c>
      <c r="B34" s="1">
        <f>B20</f>
        <v>-4130.8068631063743</v>
      </c>
      <c r="C34" s="1">
        <f t="shared" ref="C34:I34" si="22">C20</f>
        <v>-816.97549295046315</v>
      </c>
      <c r="D34" s="1">
        <f t="shared" si="22"/>
        <v>-11854.230117631292</v>
      </c>
      <c r="E34" s="1">
        <f t="shared" si="22"/>
        <v>2510.2576654236141</v>
      </c>
      <c r="F34" s="1">
        <f t="shared" si="22"/>
        <v>-17907.203362200249</v>
      </c>
      <c r="G34" s="1">
        <f t="shared" si="22"/>
        <v>-10729.141268765743</v>
      </c>
      <c r="H34" s="1">
        <f t="shared" si="22"/>
        <v>-7582.1273422617032</v>
      </c>
      <c r="I34" s="1">
        <f t="shared" si="22"/>
        <v>-18028.226435112549</v>
      </c>
      <c r="J34" s="1">
        <f t="shared" ref="J34" si="23">J20</f>
        <v>-18556.697284727641</v>
      </c>
      <c r="L34" s="1">
        <f>L20</f>
        <v>1015.5090957453585</v>
      </c>
      <c r="M34" s="1">
        <f t="shared" ref="M34:S34" si="24">M20</f>
        <v>2512.1602664344905</v>
      </c>
      <c r="N34" s="1">
        <f t="shared" si="24"/>
        <v>-156.51117701469099</v>
      </c>
      <c r="O34" s="1">
        <f t="shared" si="24"/>
        <v>4824.3455357590474</v>
      </c>
      <c r="P34" s="1">
        <f t="shared" si="24"/>
        <v>-1277.5399675795152</v>
      </c>
      <c r="Q34" s="1">
        <f t="shared" si="24"/>
        <v>-3107.8660651195937</v>
      </c>
      <c r="R34" s="1">
        <f t="shared" si="24"/>
        <v>-1647.7373328116105</v>
      </c>
      <c r="S34" s="1">
        <f t="shared" si="24"/>
        <v>-5368.096115350927</v>
      </c>
      <c r="T34" s="1">
        <f t="shared" ref="T34" si="25">T20</f>
        <v>-5189.6223029693692</v>
      </c>
      <c r="V34" s="1">
        <f>V20</f>
        <v>-1854.4556994931409</v>
      </c>
      <c r="W34" s="1">
        <f t="shared" ref="W34:AC34" si="26">W20</f>
        <v>-366.76729497560837</v>
      </c>
      <c r="X34" s="1">
        <f t="shared" si="26"/>
        <v>-5321.7556117385766</v>
      </c>
      <c r="Y34" s="1">
        <f t="shared" si="26"/>
        <v>1126.9376151226015</v>
      </c>
      <c r="Z34" s="1">
        <f t="shared" si="26"/>
        <v>-8039.1353160584204</v>
      </c>
      <c r="AA34" s="1">
        <f t="shared" si="26"/>
        <v>-4816.666049975358</v>
      </c>
      <c r="AB34" s="1">
        <f t="shared" si="26"/>
        <v>-3403.8675082393706</v>
      </c>
      <c r="AC34" s="1">
        <f t="shared" si="26"/>
        <v>-8093.4665725828709</v>
      </c>
      <c r="AD34" s="1">
        <f t="shared" ref="AD34" si="27">AD20</f>
        <v>-8330.7145997994448</v>
      </c>
      <c r="AF34" s="1">
        <f t="shared" ref="AF34:AM34" si="28">AF20</f>
        <v>270.91698338541568</v>
      </c>
      <c r="AG34" s="1">
        <f t="shared" si="28"/>
        <v>670.19279690803774</v>
      </c>
      <c r="AH34" s="1">
        <f t="shared" si="28"/>
        <v>-41.753969630177636</v>
      </c>
      <c r="AI34" s="1">
        <f t="shared" si="28"/>
        <v>1287.0363690809029</v>
      </c>
      <c r="AJ34" s="1">
        <f t="shared" si="28"/>
        <v>-340.82144179802719</v>
      </c>
      <c r="AK34" s="1">
        <f t="shared" si="28"/>
        <v>-829.11487711502366</v>
      </c>
      <c r="AL34" s="1">
        <f t="shared" si="28"/>
        <v>-439.58250052817635</v>
      </c>
      <c r="AM34" s="1">
        <f t="shared" si="28"/>
        <v>-1432.0978632164924</v>
      </c>
      <c r="AN34" s="1">
        <f t="shared" ref="AN34" si="29">AN20</f>
        <v>-1450.3916561344677</v>
      </c>
      <c r="AP34" s="1">
        <f t="shared" ref="AP34:AW34" si="30">AP20</f>
        <v>-471.24823184536814</v>
      </c>
      <c r="AQ34" s="1">
        <f t="shared" si="30"/>
        <v>984.09940464671627</v>
      </c>
      <c r="AR34" s="1">
        <f t="shared" si="30"/>
        <v>-2783.6100338967649</v>
      </c>
      <c r="AS34" s="1">
        <f t="shared" si="30"/>
        <v>2822.6307508870395</v>
      </c>
      <c r="AT34" s="1">
        <f t="shared" si="30"/>
        <v>-4690.2295177612632</v>
      </c>
      <c r="AU34" s="1">
        <f t="shared" si="30"/>
        <v>-3870.5312592575815</v>
      </c>
      <c r="AV34" s="1">
        <f t="shared" si="30"/>
        <v>-2469.5444580673197</v>
      </c>
      <c r="AW34" s="1">
        <f t="shared" si="30"/>
        <v>-6588.0539689528496</v>
      </c>
      <c r="AX34" s="1">
        <f t="shared" ref="AX34" si="31">AX20</f>
        <v>-6624.3287204950411</v>
      </c>
      <c r="AZ34" s="1">
        <f t="shared" ref="AZ34:BG34" si="32">AZ20</f>
        <v>-32045.368376181465</v>
      </c>
      <c r="BA34" s="1">
        <f t="shared" si="32"/>
        <v>-32406.905508050222</v>
      </c>
      <c r="BB34" s="1">
        <f t="shared" si="32"/>
        <v>-37049.589170849169</v>
      </c>
      <c r="BC34" s="1">
        <f t="shared" si="32"/>
        <v>-28730.73266967342</v>
      </c>
      <c r="BD34" s="1">
        <f t="shared" si="32"/>
        <v>-27876.974607235094</v>
      </c>
      <c r="BE34" s="1">
        <f t="shared" si="32"/>
        <v>-5076.0842601089407</v>
      </c>
      <c r="BF34" s="1">
        <f t="shared" si="32"/>
        <v>-15232.521298344898</v>
      </c>
      <c r="BG34" s="1">
        <f t="shared" si="32"/>
        <v>-22011.653443066712</v>
      </c>
      <c r="BH34" s="1">
        <f t="shared" ref="BH34" si="33">BH20</f>
        <v>-25750.514414274927</v>
      </c>
    </row>
    <row r="35" spans="1:60" x14ac:dyDescent="0.25">
      <c r="A35" s="24" t="s">
        <v>99</v>
      </c>
      <c r="B35" s="20">
        <f>B12*B4</f>
        <v>32688.426223310758</v>
      </c>
      <c r="C35" s="20">
        <f t="shared" ref="C35:I35" si="34">C12*C4</f>
        <v>32484.427556043698</v>
      </c>
      <c r="D35" s="20">
        <f t="shared" si="34"/>
        <v>34113.144323820401</v>
      </c>
      <c r="E35" s="20">
        <f t="shared" si="34"/>
        <v>36642.266830875356</v>
      </c>
      <c r="F35" s="20">
        <f t="shared" si="34"/>
        <v>39927.03487409692</v>
      </c>
      <c r="G35" s="20">
        <f t="shared" si="34"/>
        <v>50549.349673383826</v>
      </c>
      <c r="H35" s="20">
        <f t="shared" si="34"/>
        <v>50699.12844778398</v>
      </c>
      <c r="I35" s="20">
        <f t="shared" si="34"/>
        <v>45936.755766773917</v>
      </c>
      <c r="J35" s="20">
        <f t="shared" ref="J35" si="35">J12*J4</f>
        <v>48920.200672771571</v>
      </c>
      <c r="K35" s="19"/>
      <c r="L35" s="20">
        <f t="shared" ref="L35:T35" si="36">B5*B12</f>
        <v>10022.250399486129</v>
      </c>
      <c r="M35" s="20">
        <f t="shared" si="36"/>
        <v>10691.779472987882</v>
      </c>
      <c r="N35" s="20">
        <f t="shared" si="36"/>
        <v>12446.839494199174</v>
      </c>
      <c r="O35" s="20">
        <f t="shared" si="36"/>
        <v>13404.45560691782</v>
      </c>
      <c r="P35" s="20">
        <f t="shared" si="36"/>
        <v>15235.203852576979</v>
      </c>
      <c r="Q35" s="20">
        <f t="shared" si="36"/>
        <v>20373.550087531676</v>
      </c>
      <c r="R35" s="20">
        <f t="shared" si="36"/>
        <v>19815.410575375467</v>
      </c>
      <c r="S35" s="20">
        <f t="shared" si="36"/>
        <v>18637.082030178266</v>
      </c>
      <c r="T35" s="20">
        <f t="shared" si="36"/>
        <v>19401.358496762001</v>
      </c>
      <c r="V35" s="20">
        <f t="shared" ref="V35:AD35" si="37">B6*B12</f>
        <v>14672.664066411284</v>
      </c>
      <c r="W35" s="20">
        <f t="shared" si="37"/>
        <v>14581.626558657052</v>
      </c>
      <c r="X35" s="20">
        <f t="shared" si="37"/>
        <v>15313.293692051317</v>
      </c>
      <c r="Y35" s="20">
        <f t="shared" si="37"/>
        <v>16448.871814300095</v>
      </c>
      <c r="Z35" s="20">
        <f t="shared" si="37"/>
        <v>17923.995126529662</v>
      </c>
      <c r="AA35" s="20">
        <f t="shared" si="37"/>
        <v>22693.27342430735</v>
      </c>
      <c r="AB35" s="20">
        <f t="shared" si="37"/>
        <v>22760.926119195785</v>
      </c>
      <c r="AC35" s="20">
        <f t="shared" si="37"/>
        <v>20623.716617567567</v>
      </c>
      <c r="AD35" s="20">
        <f t="shared" si="37"/>
        <v>21963.60131721176</v>
      </c>
      <c r="AF35" s="20">
        <f t="shared" ref="AF35:AN35" si="38">B12*B7</f>
        <v>2675.9813232133929</v>
      </c>
      <c r="AG35" s="20">
        <f t="shared" si="38"/>
        <v>2854.0537029893007</v>
      </c>
      <c r="AH35" s="20">
        <f t="shared" si="38"/>
        <v>3321.7853370617572</v>
      </c>
      <c r="AI35" s="20">
        <f t="shared" si="38"/>
        <v>3577.0862044842916</v>
      </c>
      <c r="AJ35" s="20">
        <f t="shared" si="38"/>
        <v>4065.0098647115669</v>
      </c>
      <c r="AK35" s="20">
        <f t="shared" si="38"/>
        <v>5435.2449955305874</v>
      </c>
      <c r="AL35" s="20">
        <f t="shared" si="38"/>
        <v>5285.9327757593082</v>
      </c>
      <c r="AM35" s="20">
        <f t="shared" si="38"/>
        <v>4970.8019421120534</v>
      </c>
      <c r="AN35" s="20">
        <f t="shared" si="38"/>
        <v>4862.8474180792464</v>
      </c>
      <c r="AO35" s="19"/>
      <c r="AP35" s="20">
        <f t="shared" ref="AP35:AX35" si="39">B8*B12</f>
        <v>12146.089848195514</v>
      </c>
      <c r="AQ35" s="20">
        <f t="shared" si="39"/>
        <v>12411.508731247401</v>
      </c>
      <c r="AR35" s="20">
        <f t="shared" si="39"/>
        <v>13601.97176856644</v>
      </c>
      <c r="AS35" s="20">
        <f t="shared" si="39"/>
        <v>14626.639697391616</v>
      </c>
      <c r="AT35" s="20">
        <f t="shared" si="39"/>
        <v>16231.063663778647</v>
      </c>
      <c r="AU35" s="20">
        <f t="shared" si="39"/>
        <v>21055.002016177579</v>
      </c>
      <c r="AV35" s="20">
        <f t="shared" si="39"/>
        <v>20831.843797190693</v>
      </c>
      <c r="AW35" s="20">
        <f t="shared" si="39"/>
        <v>19195.479394843591</v>
      </c>
      <c r="AX35" s="20">
        <f t="shared" si="39"/>
        <v>20236.398704791111</v>
      </c>
      <c r="AY35" s="19"/>
      <c r="AZ35" s="20">
        <f t="shared" ref="AZ35:BH35" si="40">B9*B12</f>
        <v>11031.588139382926</v>
      </c>
      <c r="BA35" s="20">
        <f t="shared" si="40"/>
        <v>8449.6039780746632</v>
      </c>
      <c r="BB35" s="20">
        <f t="shared" si="40"/>
        <v>6616.851693347915</v>
      </c>
      <c r="BC35" s="20">
        <f t="shared" si="40"/>
        <v>4348.6023391607778</v>
      </c>
      <c r="BD35" s="20">
        <f t="shared" si="40"/>
        <v>2747.7591780996145</v>
      </c>
      <c r="BE35" s="20">
        <f t="shared" si="40"/>
        <v>1886.3353179777837</v>
      </c>
      <c r="BF35" s="20">
        <f t="shared" si="40"/>
        <v>7126.6412837241032</v>
      </c>
      <c r="BG35" s="20">
        <f t="shared" si="40"/>
        <v>6811.6553126006829</v>
      </c>
      <c r="BH35" s="20">
        <f t="shared" si="40"/>
        <v>6483.3024108827858</v>
      </c>
    </row>
    <row r="36" spans="1:60" ht="14.45" x14ac:dyDescent="0.35">
      <c r="A36" s="25" t="s">
        <v>65</v>
      </c>
      <c r="B36" s="20">
        <f>B52</f>
        <v>978.93431238694495</v>
      </c>
      <c r="C36" s="20">
        <f t="shared" ref="C36:I36" si="41">C52</f>
        <v>-356.14465313289429</v>
      </c>
      <c r="D36" s="20">
        <f t="shared" si="41"/>
        <v>3493.1824221621473</v>
      </c>
      <c r="E36" s="20">
        <f t="shared" si="41"/>
        <v>-2205.3260890161491</v>
      </c>
      <c r="F36" s="20">
        <f t="shared" si="41"/>
        <v>4496.8997148974458</v>
      </c>
      <c r="G36" s="20">
        <f t="shared" si="41"/>
        <v>2300.8358914196392</v>
      </c>
      <c r="H36" s="20">
        <f t="shared" si="41"/>
        <v>609.02149872191922</v>
      </c>
      <c r="I36" s="20">
        <f t="shared" si="41"/>
        <v>2713.6901699202585</v>
      </c>
      <c r="J36" s="20">
        <f t="shared" ref="J36" si="42">J52</f>
        <v>2852.9168063269021</v>
      </c>
      <c r="K36" s="19"/>
      <c r="L36" s="20">
        <f>L52</f>
        <v>483.15935213562545</v>
      </c>
      <c r="M36" s="20">
        <f t="shared" ref="M36:S36" si="43">M52</f>
        <v>154.79988992892433</v>
      </c>
      <c r="N36" s="20">
        <f t="shared" si="43"/>
        <v>1426.1589916602272</v>
      </c>
      <c r="O36" s="20">
        <f t="shared" si="43"/>
        <v>-368.62693964063948</v>
      </c>
      <c r="P36" s="20">
        <f t="shared" si="43"/>
        <v>1842.8292002427672</v>
      </c>
      <c r="Q36" s="20">
        <f t="shared" si="43"/>
        <v>910.02000639994026</v>
      </c>
      <c r="R36" s="20">
        <f t="shared" si="43"/>
        <v>216.84289966090518</v>
      </c>
      <c r="S36" s="20">
        <f t="shared" si="43"/>
        <v>1088.4459028393692</v>
      </c>
      <c r="T36" s="20">
        <f t="shared" ref="T36" si="44">T52</f>
        <v>1118.2352834098806</v>
      </c>
      <c r="V36" s="20">
        <f>V52</f>
        <v>439.07842528593955</v>
      </c>
      <c r="W36" s="20">
        <f t="shared" ref="W36:AC36" si="45">W52</f>
        <v>-160.21378055147903</v>
      </c>
      <c r="X36" s="20">
        <f t="shared" si="45"/>
        <v>1567.9624757231252</v>
      </c>
      <c r="Y36" s="20">
        <f t="shared" si="45"/>
        <v>-990.24336235910266</v>
      </c>
      <c r="Z36" s="20">
        <f t="shared" si="45"/>
        <v>2018.7065906075975</v>
      </c>
      <c r="AA36" s="20">
        <f t="shared" si="45"/>
        <v>1032.9212606257981</v>
      </c>
      <c r="AB36" s="20">
        <f t="shared" si="45"/>
        <v>273.47306166638697</v>
      </c>
      <c r="AC36" s="20">
        <f t="shared" si="45"/>
        <v>1218.4513823005518</v>
      </c>
      <c r="AD36" s="20">
        <f t="shared" ref="AD36" si="46">AD52</f>
        <v>1281.0514818871181</v>
      </c>
      <c r="AF36" s="20">
        <f t="shared" ref="AF36:AM36" si="47">AF52</f>
        <v>129.2945337995414</v>
      </c>
      <c r="AG36" s="20">
        <f t="shared" si="47"/>
        <v>41.626110653480161</v>
      </c>
      <c r="AH36" s="20">
        <f t="shared" si="47"/>
        <v>380.7124895397082</v>
      </c>
      <c r="AI36" s="20">
        <f t="shared" si="47"/>
        <v>-98.142493351170287</v>
      </c>
      <c r="AJ36" s="20">
        <f t="shared" si="47"/>
        <v>491.72929374148998</v>
      </c>
      <c r="AK36" s="20">
        <f t="shared" si="47"/>
        <v>242.77465951527873</v>
      </c>
      <c r="AL36" s="20">
        <f t="shared" si="47"/>
        <v>57.786048576504157</v>
      </c>
      <c r="AM36" s="20">
        <f t="shared" si="47"/>
        <v>290.18883281480595</v>
      </c>
      <c r="AN36" s="20">
        <f t="shared" ref="AN36" si="48">AN52</f>
        <v>318.37455626492732</v>
      </c>
      <c r="AO36" s="19"/>
      <c r="AP36" s="20">
        <f t="shared" ref="AP36:AW36" si="49">AP52</f>
        <v>449.04890158116621</v>
      </c>
      <c r="AQ36" s="20">
        <f t="shared" si="49"/>
        <v>-9.286216312922793</v>
      </c>
      <c r="AR36" s="20">
        <f t="shared" si="49"/>
        <v>1463.5028447529226</v>
      </c>
      <c r="AS36" s="20">
        <f t="shared" si="49"/>
        <v>-676.09973113158571</v>
      </c>
      <c r="AT36" s="20">
        <f t="shared" si="49"/>
        <v>1887.2282870551769</v>
      </c>
      <c r="AU36" s="20">
        <f t="shared" si="49"/>
        <v>952.05274206239073</v>
      </c>
      <c r="AV36" s="20">
        <f t="shared" si="49"/>
        <v>242.59715277818233</v>
      </c>
      <c r="AW36" s="20">
        <f t="shared" si="49"/>
        <v>1129.3926250649934</v>
      </c>
      <c r="AX36" s="20">
        <f t="shared" ref="AX36" si="50">AX52</f>
        <v>1175.3529498440112</v>
      </c>
      <c r="AY36" s="19"/>
      <c r="AZ36" s="20">
        <f t="shared" ref="AZ36:BG36" si="51">AZ52</f>
        <v>480.15905446278578</v>
      </c>
      <c r="BA36" s="20">
        <f t="shared" si="51"/>
        <v>75.560569054039362</v>
      </c>
      <c r="BB36" s="20">
        <f t="shared" si="51"/>
        <v>745.08419682023703</v>
      </c>
      <c r="BC36" s="20">
        <f t="shared" si="51"/>
        <v>-130.92683703124476</v>
      </c>
      <c r="BD36" s="20">
        <f t="shared" si="51"/>
        <v>333.8224576890297</v>
      </c>
      <c r="BE36" s="20">
        <f t="shared" si="51"/>
        <v>-3.9440019992966517</v>
      </c>
      <c r="BF36" s="20">
        <f t="shared" si="51"/>
        <v>-33.313617733331306</v>
      </c>
      <c r="BG36" s="20">
        <f t="shared" si="51"/>
        <v>334.40946372966681</v>
      </c>
      <c r="BH36" s="20">
        <f t="shared" ref="BH36" si="52">BH52</f>
        <v>305.30155992656563</v>
      </c>
    </row>
    <row r="37" spans="1:60" ht="14.45" x14ac:dyDescent="0.35">
      <c r="A37" s="25" t="s">
        <v>66</v>
      </c>
      <c r="B37" s="20">
        <f>-B36*WACC!C43</f>
        <v>-489.46715619347248</v>
      </c>
      <c r="C37" s="20">
        <f>-C36*WACC!D43</f>
        <v>178.07232656644715</v>
      </c>
      <c r="D37" s="20">
        <f>-D36*WACC!E43</f>
        <v>-1746.5912110810737</v>
      </c>
      <c r="E37" s="20">
        <f>-E36*WACC!F43</f>
        <v>1102.6630445080746</v>
      </c>
      <c r="F37" s="20">
        <f>-F36*WACC!G43</f>
        <v>-2248.4498574487229</v>
      </c>
      <c r="G37" s="20">
        <f>-G36*WACC!H43</f>
        <v>-1150.4179457098196</v>
      </c>
      <c r="H37" s="20">
        <f>-H36*WACC!I43</f>
        <v>-304.51074936095961</v>
      </c>
      <c r="I37" s="20">
        <f>-I36*WACC!J43</f>
        <v>-1356.8450849601293</v>
      </c>
      <c r="J37" s="20">
        <f>-J36*WACC!K43</f>
        <v>-1426.4584031634511</v>
      </c>
      <c r="K37" s="19"/>
      <c r="L37" s="20">
        <f>-L36*WACC!C43</f>
        <v>-241.57967606781273</v>
      </c>
      <c r="M37" s="20">
        <f>-M36*WACC!D43</f>
        <v>-77.399944964462165</v>
      </c>
      <c r="N37" s="20">
        <f>-N36*WACC!E43</f>
        <v>-713.07949583011361</v>
      </c>
      <c r="O37" s="20">
        <f>-O36*WACC!F43</f>
        <v>184.31346982031974</v>
      </c>
      <c r="P37" s="20">
        <f>-P36*WACC!G43</f>
        <v>-921.41460012138361</v>
      </c>
      <c r="Q37" s="20">
        <f>-Q36*WACC!H43</f>
        <v>-455.01000319997013</v>
      </c>
      <c r="R37" s="20">
        <f>-R36*WACC!I43</f>
        <v>-108.42144983045259</v>
      </c>
      <c r="S37" s="20">
        <f>-S36*WACC!J43</f>
        <v>-544.22295141968459</v>
      </c>
      <c r="T37" s="20">
        <f>-T36*WACC!K43</f>
        <v>-559.1176417049403</v>
      </c>
      <c r="V37" s="20">
        <f>-V36*WACC!C43</f>
        <v>-219.53921264296977</v>
      </c>
      <c r="W37" s="20">
        <f>-W36*WACC!D43</f>
        <v>80.106890275739516</v>
      </c>
      <c r="X37" s="20">
        <f>-X36*WACC!E43</f>
        <v>-783.98123786156259</v>
      </c>
      <c r="Y37" s="20">
        <f>-Y36*WACC!F43</f>
        <v>495.12168117955133</v>
      </c>
      <c r="Z37" s="20">
        <f>-Z36*WACC!G43</f>
        <v>-1009.3532953037987</v>
      </c>
      <c r="AA37" s="20">
        <f>-AA36*WACC!H43</f>
        <v>-516.46063031289907</v>
      </c>
      <c r="AB37" s="20">
        <f>-AB36*WACC!I43</f>
        <v>-136.73653083319348</v>
      </c>
      <c r="AC37" s="20">
        <f>-AC36*WACC!J43</f>
        <v>-609.22569115027591</v>
      </c>
      <c r="AD37" s="20">
        <f>-AD36*WACC!K43</f>
        <v>-640.52574094355907</v>
      </c>
      <c r="AF37" s="20">
        <f>-AF36*WACC!C43</f>
        <v>-64.647266899770699</v>
      </c>
      <c r="AG37" s="20">
        <f>-AG36*WACC!D43</f>
        <v>-20.813055326740081</v>
      </c>
      <c r="AH37" s="20">
        <f>-AH36*WACC!E43</f>
        <v>-190.3562447698541</v>
      </c>
      <c r="AI37" s="20">
        <f>-AI36*WACC!F43</f>
        <v>49.071246675585144</v>
      </c>
      <c r="AJ37" s="20">
        <f>-AJ36*WACC!G43</f>
        <v>-245.86464687074499</v>
      </c>
      <c r="AK37" s="20">
        <f>-AK36*WACC!H43</f>
        <v>-121.38732975763936</v>
      </c>
      <c r="AL37" s="20">
        <f>-AL36*WACC!I43</f>
        <v>-28.893024288252079</v>
      </c>
      <c r="AM37" s="20">
        <f>-AM36*WACC!J43</f>
        <v>-145.09441640740297</v>
      </c>
      <c r="AN37" s="20">
        <f>-AN36*WACC!K43</f>
        <v>-159.18727813246366</v>
      </c>
      <c r="AO37" s="19"/>
      <c r="AP37" s="20">
        <f>-AP36*WACC!C43</f>
        <v>-224.5244507905831</v>
      </c>
      <c r="AQ37" s="20">
        <f>-AQ36*WACC!D43</f>
        <v>4.6431081564613965</v>
      </c>
      <c r="AR37" s="20">
        <f>-AR36*WACC!E43</f>
        <v>-731.75142237646128</v>
      </c>
      <c r="AS37" s="20">
        <f>-AS36*WACC!F43</f>
        <v>338.04986556579286</v>
      </c>
      <c r="AT37" s="20">
        <f>-AT36*WACC!G43</f>
        <v>-943.61414352758845</v>
      </c>
      <c r="AU37" s="20">
        <f>-AU36*WACC!H43</f>
        <v>-476.02637103119537</v>
      </c>
      <c r="AV37" s="20">
        <f>-AV36*WACC!I43</f>
        <v>-121.29857638909117</v>
      </c>
      <c r="AW37" s="20">
        <f>-AW36*WACC!J43</f>
        <v>-564.69631253249668</v>
      </c>
      <c r="AX37" s="20">
        <f>-AX36*WACC!K43</f>
        <v>-587.67647492200558</v>
      </c>
      <c r="AY37" s="19"/>
      <c r="AZ37" s="20">
        <f>-AZ36*WACC!C43</f>
        <v>-240.07952723139289</v>
      </c>
      <c r="BA37" s="20">
        <f>-BA36*WACC!D43</f>
        <v>-37.780284527019681</v>
      </c>
      <c r="BB37" s="20">
        <f>-BB36*WACC!E43</f>
        <v>-372.54209841011851</v>
      </c>
      <c r="BC37" s="20">
        <f>-BC36*WACC!F43</f>
        <v>65.463418515622379</v>
      </c>
      <c r="BD37" s="20">
        <f>-BD36*WACC!G43</f>
        <v>-166.91122884451485</v>
      </c>
      <c r="BE37" s="20">
        <f>-BE36*WACC!H43</f>
        <v>1.9720009996483259</v>
      </c>
      <c r="BF37" s="20">
        <f>-BF36*WACC!I43</f>
        <v>16.656808866665653</v>
      </c>
      <c r="BG37" s="20">
        <f>-BG36*WACC!J43</f>
        <v>-167.20473186483341</v>
      </c>
      <c r="BH37" s="20">
        <f>-BH36*WACC!K43</f>
        <v>-152.65077996328282</v>
      </c>
    </row>
    <row r="38" spans="1:60" ht="14.45" x14ac:dyDescent="0.35">
      <c r="A38" s="24" t="s">
        <v>67</v>
      </c>
      <c r="B38" s="20">
        <f>B36+B37</f>
        <v>489.46715619347248</v>
      </c>
      <c r="C38" s="20">
        <f t="shared" ref="C38:I38" si="53">C36+C37</f>
        <v>-178.07232656644715</v>
      </c>
      <c r="D38" s="20">
        <f t="shared" si="53"/>
        <v>1746.5912110810737</v>
      </c>
      <c r="E38" s="20">
        <f t="shared" si="53"/>
        <v>-1102.6630445080746</v>
      </c>
      <c r="F38" s="20">
        <f t="shared" si="53"/>
        <v>2248.4498574487229</v>
      </c>
      <c r="G38" s="20">
        <f t="shared" si="53"/>
        <v>1150.4179457098196</v>
      </c>
      <c r="H38" s="20">
        <f t="shared" si="53"/>
        <v>304.51074936095961</v>
      </c>
      <c r="I38" s="20">
        <f t="shared" si="53"/>
        <v>1356.8450849601293</v>
      </c>
      <c r="J38" s="20">
        <f t="shared" ref="J38" si="54">J36+J37</f>
        <v>1426.4584031634511</v>
      </c>
      <c r="K38" s="19"/>
      <c r="L38" s="20">
        <f>L36+L37</f>
        <v>241.57967606781273</v>
      </c>
      <c r="M38" s="20">
        <f t="shared" ref="M38:S38" si="55">M36+M37</f>
        <v>77.399944964462165</v>
      </c>
      <c r="N38" s="20">
        <f t="shared" si="55"/>
        <v>713.07949583011361</v>
      </c>
      <c r="O38" s="20">
        <f t="shared" si="55"/>
        <v>-184.31346982031974</v>
      </c>
      <c r="P38" s="20">
        <f t="shared" si="55"/>
        <v>921.41460012138361</v>
      </c>
      <c r="Q38" s="20">
        <f t="shared" si="55"/>
        <v>455.01000319997013</v>
      </c>
      <c r="R38" s="20">
        <f t="shared" si="55"/>
        <v>108.42144983045259</v>
      </c>
      <c r="S38" s="20">
        <f t="shared" si="55"/>
        <v>544.22295141968459</v>
      </c>
      <c r="T38" s="20">
        <f t="shared" ref="T38" si="56">T36+T37</f>
        <v>559.1176417049403</v>
      </c>
      <c r="V38" s="20">
        <f>V36+V37</f>
        <v>219.53921264296977</v>
      </c>
      <c r="W38" s="20">
        <f t="shared" ref="W38:AC38" si="57">W36+W37</f>
        <v>-80.106890275739516</v>
      </c>
      <c r="X38" s="20">
        <f t="shared" si="57"/>
        <v>783.98123786156259</v>
      </c>
      <c r="Y38" s="20">
        <f t="shared" si="57"/>
        <v>-495.12168117955133</v>
      </c>
      <c r="Z38" s="20">
        <f t="shared" si="57"/>
        <v>1009.3532953037987</v>
      </c>
      <c r="AA38" s="20">
        <f t="shared" si="57"/>
        <v>516.46063031289907</v>
      </c>
      <c r="AB38" s="20">
        <f t="shared" si="57"/>
        <v>136.73653083319348</v>
      </c>
      <c r="AC38" s="20">
        <f t="shared" si="57"/>
        <v>609.22569115027591</v>
      </c>
      <c r="AD38" s="20">
        <f t="shared" ref="AD38" si="58">AD36+AD37</f>
        <v>640.52574094355907</v>
      </c>
      <c r="AF38" s="20">
        <f t="shared" ref="AF38:AM38" si="59">AF36+AF37</f>
        <v>64.647266899770699</v>
      </c>
      <c r="AG38" s="20">
        <f t="shared" si="59"/>
        <v>20.813055326740081</v>
      </c>
      <c r="AH38" s="20">
        <f t="shared" si="59"/>
        <v>190.3562447698541</v>
      </c>
      <c r="AI38" s="20">
        <f t="shared" si="59"/>
        <v>-49.071246675585144</v>
      </c>
      <c r="AJ38" s="20">
        <f t="shared" si="59"/>
        <v>245.86464687074499</v>
      </c>
      <c r="AK38" s="20">
        <f t="shared" si="59"/>
        <v>121.38732975763936</v>
      </c>
      <c r="AL38" s="20">
        <f t="shared" si="59"/>
        <v>28.893024288252079</v>
      </c>
      <c r="AM38" s="20">
        <f t="shared" si="59"/>
        <v>145.09441640740297</v>
      </c>
      <c r="AN38" s="20">
        <f t="shared" ref="AN38" si="60">AN36+AN37</f>
        <v>159.18727813246366</v>
      </c>
      <c r="AO38" s="19"/>
      <c r="AP38" s="20">
        <f t="shared" ref="AP38:AW38" si="61">AP36+AP37</f>
        <v>224.5244507905831</v>
      </c>
      <c r="AQ38" s="20">
        <f t="shared" si="61"/>
        <v>-4.6431081564613965</v>
      </c>
      <c r="AR38" s="20">
        <f t="shared" si="61"/>
        <v>731.75142237646128</v>
      </c>
      <c r="AS38" s="20">
        <f t="shared" si="61"/>
        <v>-338.04986556579286</v>
      </c>
      <c r="AT38" s="20">
        <f t="shared" si="61"/>
        <v>943.61414352758845</v>
      </c>
      <c r="AU38" s="20">
        <f t="shared" si="61"/>
        <v>476.02637103119537</v>
      </c>
      <c r="AV38" s="20">
        <f t="shared" si="61"/>
        <v>121.29857638909117</v>
      </c>
      <c r="AW38" s="20">
        <f t="shared" si="61"/>
        <v>564.69631253249668</v>
      </c>
      <c r="AX38" s="20">
        <f t="shared" ref="AX38" si="62">AX36+AX37</f>
        <v>587.67647492200558</v>
      </c>
      <c r="AY38" s="19"/>
      <c r="AZ38" s="20">
        <f t="shared" ref="AZ38:BG38" si="63">AZ36+AZ37</f>
        <v>240.07952723139289</v>
      </c>
      <c r="BA38" s="20">
        <f t="shared" si="63"/>
        <v>37.780284527019681</v>
      </c>
      <c r="BB38" s="20">
        <f t="shared" si="63"/>
        <v>372.54209841011851</v>
      </c>
      <c r="BC38" s="20">
        <f t="shared" si="63"/>
        <v>-65.463418515622379</v>
      </c>
      <c r="BD38" s="20">
        <f t="shared" si="63"/>
        <v>166.91122884451485</v>
      </c>
      <c r="BE38" s="20">
        <f t="shared" si="63"/>
        <v>-1.9720009996483259</v>
      </c>
      <c r="BF38" s="20">
        <f t="shared" si="63"/>
        <v>-16.656808866665653</v>
      </c>
      <c r="BG38" s="20">
        <f t="shared" si="63"/>
        <v>167.20473186483341</v>
      </c>
      <c r="BH38" s="20">
        <f t="shared" ref="BH38" si="64">BH36+BH37</f>
        <v>152.65077996328282</v>
      </c>
    </row>
    <row r="39" spans="1:60" ht="14.45" x14ac:dyDescent="0.35">
      <c r="A39" s="23" t="s">
        <v>100</v>
      </c>
      <c r="B39" s="20">
        <f t="shared" ref="B39:I39" si="65">B33-B34+B35+B38</f>
        <v>70300.481438536852</v>
      </c>
      <c r="C39" s="20">
        <f t="shared" si="65"/>
        <v>68592.084215600189</v>
      </c>
      <c r="D39" s="20">
        <f t="shared" si="65"/>
        <v>87504.058979190886</v>
      </c>
      <c r="E39" s="20">
        <f t="shared" si="65"/>
        <v>78027.147343568504</v>
      </c>
      <c r="F39" s="20">
        <f t="shared" si="65"/>
        <v>106752.12454311264</v>
      </c>
      <c r="G39" s="20">
        <f t="shared" si="65"/>
        <v>114317.10582570192</v>
      </c>
      <c r="H39" s="20">
        <f t="shared" si="65"/>
        <v>111138.30202094733</v>
      </c>
      <c r="I39" s="20">
        <f t="shared" si="65"/>
        <v>111471.53987821916</v>
      </c>
      <c r="J39" s="20">
        <f t="shared" ref="J39" si="66">J33-J34+J35+J38</f>
        <v>117063.98141347937</v>
      </c>
      <c r="K39" s="19"/>
      <c r="L39" s="20">
        <f t="shared" ref="L39:S39" si="67">L33-L34+L35+L38</f>
        <v>19363.579818266717</v>
      </c>
      <c r="M39" s="20">
        <f t="shared" si="67"/>
        <v>19931.046341207839</v>
      </c>
      <c r="N39" s="20">
        <f t="shared" si="67"/>
        <v>27834.614137270677</v>
      </c>
      <c r="O39" s="20">
        <f t="shared" si="67"/>
        <v>24856.869593398689</v>
      </c>
      <c r="P39" s="20">
        <f t="shared" si="67"/>
        <v>35242.101840896605</v>
      </c>
      <c r="Q39" s="20">
        <f t="shared" si="67"/>
        <v>44849.588958051856</v>
      </c>
      <c r="R39" s="20">
        <f t="shared" si="67"/>
        <v>42111.37150503516</v>
      </c>
      <c r="S39" s="20">
        <f t="shared" si="67"/>
        <v>43272.882215236059</v>
      </c>
      <c r="T39" s="20">
        <f t="shared" ref="T39" si="68">T33-T34+T35+T38</f>
        <v>44250.215350766579</v>
      </c>
      <c r="V39" s="20">
        <f t="shared" ref="V39:AC39" si="69">V33-V34+V35+V38</f>
        <v>31555.488230020059</v>
      </c>
      <c r="W39" s="20">
        <f t="shared" si="69"/>
        <v>30789.519284481219</v>
      </c>
      <c r="X39" s="20">
        <f t="shared" si="69"/>
        <v>39280.690532922774</v>
      </c>
      <c r="Y39" s="20">
        <f t="shared" si="69"/>
        <v>35026.519802827788</v>
      </c>
      <c r="Z39" s="20">
        <f t="shared" si="69"/>
        <v>47923.269442718301</v>
      </c>
      <c r="AA39" s="20">
        <f t="shared" si="69"/>
        <v>51320.726306872624</v>
      </c>
      <c r="AB39" s="20">
        <f t="shared" si="69"/>
        <v>49894.527002458584</v>
      </c>
      <c r="AC39" s="20">
        <f t="shared" si="69"/>
        <v>50045.734366516626</v>
      </c>
      <c r="AD39" s="20">
        <f t="shared" ref="AD39" si="70">AD33-AD34+AD35+AD38</f>
        <v>52557.417880062028</v>
      </c>
      <c r="AF39" s="20">
        <f t="shared" ref="AF39:AM39" si="71">AF33-AF34+AF35+AF38</f>
        <v>5170.5265586841497</v>
      </c>
      <c r="AG39" s="20">
        <f t="shared" si="71"/>
        <v>5320.9279595108528</v>
      </c>
      <c r="AH39" s="20">
        <f t="shared" si="71"/>
        <v>7428.4767779281456</v>
      </c>
      <c r="AI39" s="20">
        <f t="shared" si="71"/>
        <v>6633.7475931265544</v>
      </c>
      <c r="AJ39" s="20">
        <f t="shared" si="71"/>
        <v>9403.1562144648124</v>
      </c>
      <c r="AK39" s="20">
        <f t="shared" si="71"/>
        <v>11964.949794637809</v>
      </c>
      <c r="AL39" s="20">
        <f t="shared" si="71"/>
        <v>11233.578816045851</v>
      </c>
      <c r="AM39" s="20">
        <f t="shared" si="71"/>
        <v>11541.840155084028</v>
      </c>
      <c r="AN39" s="20">
        <f t="shared" ref="AN39" si="72">AN33-AN34+AN35+AN38</f>
        <v>11259.76916718308</v>
      </c>
      <c r="AO39" s="19"/>
      <c r="AP39" s="20">
        <f t="shared" ref="AP39:AW39" si="73">AP33-AP34+AP35+AP38</f>
        <v>25100.670462427919</v>
      </c>
      <c r="AQ39" s="20">
        <f t="shared" si="73"/>
        <v>24974.513218063712</v>
      </c>
      <c r="AR39" s="20">
        <f t="shared" si="73"/>
        <v>32982.881148544373</v>
      </c>
      <c r="AS39" s="20">
        <f t="shared" si="73"/>
        <v>29427.910744464134</v>
      </c>
      <c r="AT39" s="20">
        <f t="shared" si="73"/>
        <v>40836.879487562735</v>
      </c>
      <c r="AU39" s="20">
        <f t="shared" si="73"/>
        <v>47014.223275200238</v>
      </c>
      <c r="AV39" s="20">
        <f t="shared" si="73"/>
        <v>45016.079929623105</v>
      </c>
      <c r="AW39" s="20">
        <f t="shared" si="73"/>
        <v>45632.696816831565</v>
      </c>
      <c r="AX39" s="20">
        <f t="shared" ref="AX39" si="74">AX33-AX34+AX35+AX38</f>
        <v>47370.595490546417</v>
      </c>
      <c r="AY39" s="19"/>
      <c r="AZ39" s="20">
        <f t="shared" ref="AZ39:BG39" si="75">AZ33-AZ34+AZ35+AZ38</f>
        <v>54450.999472291063</v>
      </c>
      <c r="BA39" s="20">
        <f t="shared" si="75"/>
        <v>50120.154074285034</v>
      </c>
      <c r="BB39" s="20">
        <f t="shared" si="75"/>
        <v>51756.97998767544</v>
      </c>
      <c r="BC39" s="20">
        <f t="shared" si="75"/>
        <v>38354.085517501626</v>
      </c>
      <c r="BD39" s="20">
        <f t="shared" si="75"/>
        <v>34003.41299907607</v>
      </c>
      <c r="BE39" s="20">
        <f t="shared" si="75"/>
        <v>8896.7442673999067</v>
      </c>
      <c r="BF39" s="20">
        <f t="shared" si="75"/>
        <v>29729.675541078177</v>
      </c>
      <c r="BG39" s="20">
        <f t="shared" si="75"/>
        <v>35833.746748149024</v>
      </c>
      <c r="BH39" s="20">
        <f t="shared" ref="BH39" si="76">BH33-BH34+BH35+BH38</f>
        <v>38769.104884210035</v>
      </c>
    </row>
    <row r="40" spans="1:60" ht="14.45" x14ac:dyDescent="0.3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ht="14.45" x14ac:dyDescent="0.35">
      <c r="A41" s="21"/>
      <c r="BH41" s="47"/>
    </row>
    <row r="42" spans="1:60" ht="14.45" x14ac:dyDescent="0.3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  <c r="BH42" s="47"/>
    </row>
    <row r="43" spans="1:60" ht="14.45" x14ac:dyDescent="0.35">
      <c r="A43" s="21" t="s">
        <v>76</v>
      </c>
      <c r="B43" s="17">
        <f>B35</f>
        <v>32688.426223310758</v>
      </c>
      <c r="C43" s="17">
        <f t="shared" ref="C43:I43" si="77">C35</f>
        <v>32484.427556043698</v>
      </c>
      <c r="D43" s="17">
        <f t="shared" si="77"/>
        <v>34113.144323820401</v>
      </c>
      <c r="E43" s="17">
        <f t="shared" si="77"/>
        <v>36642.266830875356</v>
      </c>
      <c r="F43" s="17">
        <f t="shared" si="77"/>
        <v>39927.03487409692</v>
      </c>
      <c r="G43" s="17">
        <f t="shared" si="77"/>
        <v>50549.349673383826</v>
      </c>
      <c r="H43" s="17">
        <f t="shared" si="77"/>
        <v>50699.12844778398</v>
      </c>
      <c r="I43" s="17">
        <f t="shared" si="77"/>
        <v>45936.755766773917</v>
      </c>
      <c r="J43" s="17">
        <f t="shared" ref="J43" si="78">J35</f>
        <v>48920.200672771571</v>
      </c>
      <c r="L43" s="17">
        <f>L35</f>
        <v>10022.250399486129</v>
      </c>
      <c r="M43" s="17">
        <f t="shared" ref="M43:S43" si="79">M35</f>
        <v>10691.779472987882</v>
      </c>
      <c r="N43" s="17">
        <f t="shared" si="79"/>
        <v>12446.839494199174</v>
      </c>
      <c r="O43" s="17">
        <f t="shared" si="79"/>
        <v>13404.45560691782</v>
      </c>
      <c r="P43" s="17">
        <f t="shared" si="79"/>
        <v>15235.203852576979</v>
      </c>
      <c r="Q43" s="17">
        <f t="shared" si="79"/>
        <v>20373.550087531676</v>
      </c>
      <c r="R43" s="17">
        <f t="shared" si="79"/>
        <v>19815.410575375467</v>
      </c>
      <c r="S43" s="17">
        <f t="shared" si="79"/>
        <v>18637.082030178266</v>
      </c>
      <c r="T43" s="17">
        <f t="shared" ref="T43" si="80">T35</f>
        <v>19401.358496762001</v>
      </c>
      <c r="V43" s="17">
        <f>V35</f>
        <v>14672.664066411284</v>
      </c>
      <c r="W43" s="17">
        <f t="shared" ref="W43:AC43" si="81">W35</f>
        <v>14581.626558657052</v>
      </c>
      <c r="X43" s="17">
        <f t="shared" si="81"/>
        <v>15313.293692051317</v>
      </c>
      <c r="Y43" s="17">
        <f t="shared" si="81"/>
        <v>16448.871814300095</v>
      </c>
      <c r="Z43" s="17">
        <f t="shared" si="81"/>
        <v>17923.995126529662</v>
      </c>
      <c r="AA43" s="17">
        <f t="shared" si="81"/>
        <v>22693.27342430735</v>
      </c>
      <c r="AB43" s="17">
        <f t="shared" si="81"/>
        <v>22760.926119195785</v>
      </c>
      <c r="AC43" s="17">
        <f t="shared" si="81"/>
        <v>20623.716617567567</v>
      </c>
      <c r="AD43" s="17">
        <f t="shared" ref="AD43" si="82">AD35</f>
        <v>21963.60131721176</v>
      </c>
      <c r="AF43" s="17">
        <f t="shared" ref="AF43:AM43" si="83">AF35</f>
        <v>2675.9813232133929</v>
      </c>
      <c r="AG43" s="17">
        <f t="shared" si="83"/>
        <v>2854.0537029893007</v>
      </c>
      <c r="AH43" s="17">
        <f t="shared" si="83"/>
        <v>3321.7853370617572</v>
      </c>
      <c r="AI43" s="17">
        <f t="shared" si="83"/>
        <v>3577.0862044842916</v>
      </c>
      <c r="AJ43" s="17">
        <f t="shared" si="83"/>
        <v>4065.0098647115669</v>
      </c>
      <c r="AK43" s="17">
        <f t="shared" si="83"/>
        <v>5435.2449955305874</v>
      </c>
      <c r="AL43" s="17">
        <f t="shared" si="83"/>
        <v>5285.9327757593082</v>
      </c>
      <c r="AM43" s="17">
        <f t="shared" si="83"/>
        <v>4970.8019421120534</v>
      </c>
      <c r="AN43" s="17">
        <f t="shared" ref="AN43" si="84">AN35</f>
        <v>4862.8474180792464</v>
      </c>
      <c r="AP43" s="17">
        <f t="shared" ref="AP43:AW43" si="85">AP35</f>
        <v>12146.089848195514</v>
      </c>
      <c r="AQ43" s="17">
        <f t="shared" si="85"/>
        <v>12411.508731247401</v>
      </c>
      <c r="AR43" s="17">
        <f t="shared" si="85"/>
        <v>13601.97176856644</v>
      </c>
      <c r="AS43" s="17">
        <f t="shared" si="85"/>
        <v>14626.639697391616</v>
      </c>
      <c r="AT43" s="17">
        <f t="shared" si="85"/>
        <v>16231.063663778647</v>
      </c>
      <c r="AU43" s="17">
        <f t="shared" si="85"/>
        <v>21055.002016177579</v>
      </c>
      <c r="AV43" s="17">
        <f t="shared" si="85"/>
        <v>20831.843797190693</v>
      </c>
      <c r="AW43" s="17">
        <f t="shared" si="85"/>
        <v>19195.479394843591</v>
      </c>
      <c r="AX43" s="17">
        <f t="shared" ref="AX43" si="86">AX35</f>
        <v>20236.398704791111</v>
      </c>
      <c r="AZ43" s="17">
        <f t="shared" ref="AZ43:BG43" si="87">AZ35</f>
        <v>11031.588139382926</v>
      </c>
      <c r="BA43" s="17">
        <f t="shared" si="87"/>
        <v>8449.6039780746632</v>
      </c>
      <c r="BB43" s="17">
        <f t="shared" si="87"/>
        <v>6616.851693347915</v>
      </c>
      <c r="BC43" s="17">
        <f t="shared" si="87"/>
        <v>4348.6023391607778</v>
      </c>
      <c r="BD43" s="17">
        <f t="shared" si="87"/>
        <v>2747.7591780996145</v>
      </c>
      <c r="BE43" s="17">
        <f t="shared" si="87"/>
        <v>1886.3353179777837</v>
      </c>
      <c r="BF43" s="17">
        <f t="shared" si="87"/>
        <v>7126.6412837241032</v>
      </c>
      <c r="BG43" s="17">
        <f t="shared" si="87"/>
        <v>6811.6553126006829</v>
      </c>
      <c r="BH43" s="17">
        <f t="shared" ref="BH43" si="88">BH35</f>
        <v>6483.3024108827858</v>
      </c>
    </row>
    <row r="44" spans="1:60" ht="14.45" x14ac:dyDescent="0.35">
      <c r="A44" s="21" t="s">
        <v>77</v>
      </c>
      <c r="B44" s="1">
        <f>B19</f>
        <v>-17716.460225758143</v>
      </c>
      <c r="C44" s="1">
        <f t="shared" ref="C44:I44" si="89">C19</f>
        <v>-19554.250854931368</v>
      </c>
      <c r="D44" s="1">
        <f t="shared" si="89"/>
        <v>-21108.901090019383</v>
      </c>
      <c r="E44" s="1">
        <f t="shared" si="89"/>
        <v>-23426.313101683147</v>
      </c>
      <c r="F44" s="1">
        <f t="shared" si="89"/>
        <v>-25063.488034067501</v>
      </c>
      <c r="G44" s="1">
        <f t="shared" si="89"/>
        <v>-25623.030419802162</v>
      </c>
      <c r="H44" s="1">
        <f t="shared" si="89"/>
        <v>-27884.183420921443</v>
      </c>
      <c r="I44" s="1">
        <f t="shared" si="89"/>
        <v>-30720.880452161382</v>
      </c>
      <c r="J44" s="1">
        <f t="shared" ref="J44" si="90">J19</f>
        <v>-33444.9741475021</v>
      </c>
      <c r="L44" s="1">
        <f>L19</f>
        <v>-2631.290414676123</v>
      </c>
      <c r="M44" s="1">
        <f t="shared" ref="M44:S44" si="91">M19</f>
        <v>-2884.2202732534238</v>
      </c>
      <c r="N44" s="1">
        <f t="shared" si="91"/>
        <v>-3103.7121514497453</v>
      </c>
      <c r="O44" s="1">
        <f t="shared" si="91"/>
        <v>-3422.4054291976208</v>
      </c>
      <c r="P44" s="1">
        <f t="shared" si="91"/>
        <v>-3648.6020168913096</v>
      </c>
      <c r="Q44" s="1">
        <f t="shared" si="91"/>
        <v>-9159.800394457523</v>
      </c>
      <c r="R44" s="1">
        <f t="shared" si="91"/>
        <v>-9642.6938544082896</v>
      </c>
      <c r="S44" s="1">
        <f t="shared" si="91"/>
        <v>-10553.157099656033</v>
      </c>
      <c r="T44" s="1">
        <f t="shared" ref="T44" si="92">T19</f>
        <v>-11131.617635058465</v>
      </c>
      <c r="V44" s="1">
        <f>V19</f>
        <v>-7953.5044191812285</v>
      </c>
      <c r="W44" s="1">
        <f t="shared" ref="W44:AC44" si="93">W19</f>
        <v>-8778.5493606875152</v>
      </c>
      <c r="X44" s="1">
        <f t="shared" si="93"/>
        <v>-9476.4832231797645</v>
      </c>
      <c r="Y44" s="1">
        <f t="shared" si="93"/>
        <v>-10516.846051925519</v>
      </c>
      <c r="Z44" s="1">
        <f t="shared" si="93"/>
        <v>-11251.827977985437</v>
      </c>
      <c r="AA44" s="1">
        <f t="shared" si="93"/>
        <v>-11503.025044495909</v>
      </c>
      <c r="AB44" s="1">
        <f t="shared" si="93"/>
        <v>-12518.13134438192</v>
      </c>
      <c r="AC44" s="1">
        <f t="shared" si="93"/>
        <v>-13791.618377702634</v>
      </c>
      <c r="AD44" s="1">
        <f t="shared" ref="AD44" si="94">AD19</f>
        <v>-15014.554052666392</v>
      </c>
      <c r="AF44" s="1">
        <f t="shared" ref="AF44:AM44" si="95">AF19</f>
        <v>-701.97427530847642</v>
      </c>
      <c r="AG44" s="1">
        <f t="shared" si="95"/>
        <v>-769.45077018277198</v>
      </c>
      <c r="AH44" s="1">
        <f t="shared" si="95"/>
        <v>-828.00669820713051</v>
      </c>
      <c r="AI44" s="1">
        <f t="shared" si="95"/>
        <v>-913.02752351967354</v>
      </c>
      <c r="AJ44" s="1">
        <f t="shared" si="95"/>
        <v>-973.37213042353449</v>
      </c>
      <c r="AK44" s="1">
        <f t="shared" si="95"/>
        <v>-2443.6467400201659</v>
      </c>
      <c r="AL44" s="1">
        <f t="shared" si="95"/>
        <v>-2572.4728037299997</v>
      </c>
      <c r="AM44" s="1">
        <f t="shared" si="95"/>
        <v>-2815.3657102723801</v>
      </c>
      <c r="AN44" s="1">
        <f t="shared" ref="AN44" si="96">AN19</f>
        <v>-2831.785878028933</v>
      </c>
      <c r="AP44" s="1">
        <f t="shared" ref="AP44:AW44" si="97">AP19</f>
        <v>-5277.5940094963225</v>
      </c>
      <c r="AQ44" s="1">
        <f t="shared" si="97"/>
        <v>-5815.7246155391858</v>
      </c>
      <c r="AR44" s="1">
        <f t="shared" si="97"/>
        <v>-6273.5252248791803</v>
      </c>
      <c r="AS44" s="1">
        <f t="shared" si="97"/>
        <v>-6951.9812032068912</v>
      </c>
      <c r="AT44" s="1">
        <f t="shared" si="97"/>
        <v>-7431.7774668455822</v>
      </c>
      <c r="AU44" s="1">
        <f t="shared" si="97"/>
        <v>-10092.038835679672</v>
      </c>
      <c r="AV44" s="1">
        <f t="shared" si="97"/>
        <v>-10833.147688536759</v>
      </c>
      <c r="AW44" s="1">
        <f t="shared" si="97"/>
        <v>-11904.851694184119</v>
      </c>
      <c r="AX44" s="1">
        <f t="shared" ref="AX44" si="98">AX19</f>
        <v>-12796.60190336467</v>
      </c>
      <c r="AZ44" s="1">
        <f t="shared" ref="AZ44:BG44" si="99">AZ19</f>
        <v>-36205.803463691525</v>
      </c>
      <c r="BA44" s="1">
        <f t="shared" si="99"/>
        <v>-36804.142431714645</v>
      </c>
      <c r="BB44" s="1">
        <f t="shared" si="99"/>
        <v>-38653.392768818521</v>
      </c>
      <c r="BC44" s="1">
        <f t="shared" si="99"/>
        <v>-31438.226563896824</v>
      </c>
      <c r="BD44" s="1">
        <f t="shared" si="99"/>
        <v>-28300.480648021148</v>
      </c>
      <c r="BE44" s="1">
        <f t="shared" si="99"/>
        <v>-5886.3187699402279</v>
      </c>
      <c r="BF44" s="1">
        <f t="shared" si="99"/>
        <v>-18423.273260177473</v>
      </c>
      <c r="BG44" s="1">
        <f t="shared" si="99"/>
        <v>-24086.38826370368</v>
      </c>
      <c r="BH44" s="1">
        <f t="shared" ref="BH44" si="100">BH19</f>
        <v>-27929.868576777986</v>
      </c>
    </row>
    <row r="45" spans="1:60" ht="14.45" x14ac:dyDescent="0.35">
      <c r="A45" s="21" t="s">
        <v>78</v>
      </c>
      <c r="B45" s="1">
        <f t="shared" ref="B45:I45" si="101">B30</f>
        <v>16632.480614843826</v>
      </c>
      <c r="C45" s="1">
        <f t="shared" si="101"/>
        <v>17740.554648401772</v>
      </c>
      <c r="D45" s="1">
        <f t="shared" si="101"/>
        <v>20638.072158140425</v>
      </c>
      <c r="E45" s="1">
        <f t="shared" si="101"/>
        <v>25309.654374399386</v>
      </c>
      <c r="F45" s="1">
        <f t="shared" si="101"/>
        <v>26771.935918618896</v>
      </c>
      <c r="G45" s="1">
        <f t="shared" si="101"/>
        <v>30475.272761114808</v>
      </c>
      <c r="H45" s="1">
        <f t="shared" si="101"/>
        <v>30524.918489834912</v>
      </c>
      <c r="I45" s="1">
        <f t="shared" si="101"/>
        <v>25768.269759546954</v>
      </c>
      <c r="J45" s="1">
        <f t="shared" ref="J45" si="102">J30</f>
        <v>25189.083905446481</v>
      </c>
      <c r="L45" s="1">
        <f t="shared" ref="L45:S45" si="103">L30</f>
        <v>5099.5078303185619</v>
      </c>
      <c r="M45" s="1">
        <f t="shared" si="103"/>
        <v>5839.0469618699617</v>
      </c>
      <c r="N45" s="1">
        <f t="shared" si="103"/>
        <v>7530.1991860862345</v>
      </c>
      <c r="O45" s="1">
        <f t="shared" si="103"/>
        <v>9258.7650227524209</v>
      </c>
      <c r="P45" s="1">
        <f t="shared" si="103"/>
        <v>10215.531970617236</v>
      </c>
      <c r="Q45" s="1">
        <f t="shared" si="103"/>
        <v>12282.838454728617</v>
      </c>
      <c r="R45" s="1">
        <f t="shared" si="103"/>
        <v>11930.45740971484</v>
      </c>
      <c r="S45" s="1">
        <f t="shared" si="103"/>
        <v>10454.490075936104</v>
      </c>
      <c r="T45" s="1">
        <f t="shared" ref="T45" si="104">T30</f>
        <v>9989.7882742453912</v>
      </c>
      <c r="V45" s="1">
        <f t="shared" ref="V45:AC45" si="105">V30</f>
        <v>7465.7249934739757</v>
      </c>
      <c r="W45" s="1">
        <f t="shared" si="105"/>
        <v>7963.3893003084095</v>
      </c>
      <c r="X45" s="1">
        <f t="shared" si="105"/>
        <v>9264.3720319463664</v>
      </c>
      <c r="Y45" s="1">
        <f t="shared" si="105"/>
        <v>11361.613144466852</v>
      </c>
      <c r="Z45" s="1">
        <f t="shared" si="105"/>
        <v>12018.424369509181</v>
      </c>
      <c r="AA45" s="1">
        <f t="shared" si="105"/>
        <v>13681.356969315664</v>
      </c>
      <c r="AB45" s="1">
        <f t="shared" si="105"/>
        <v>13703.892666659318</v>
      </c>
      <c r="AC45" s="1">
        <f t="shared" si="105"/>
        <v>11568.894763576696</v>
      </c>
      <c r="AD45" s="1">
        <f t="shared" ref="AD45" si="106">AD30</f>
        <v>11309.090903892195</v>
      </c>
      <c r="AF45" s="1">
        <f t="shared" ref="AF45:AM45" si="107">AF30</f>
        <v>1361.5891808303459</v>
      </c>
      <c r="AG45" s="1">
        <f t="shared" si="107"/>
        <v>1558.6697841604721</v>
      </c>
      <c r="AH45" s="1">
        <f t="shared" si="107"/>
        <v>2009.6431108598472</v>
      </c>
      <c r="AI45" s="1">
        <f t="shared" si="107"/>
        <v>2470.7755096265896</v>
      </c>
      <c r="AJ45" s="1">
        <f t="shared" si="107"/>
        <v>2725.6765735242493</v>
      </c>
      <c r="AK45" s="1">
        <f t="shared" si="107"/>
        <v>3276.8091940358827</v>
      </c>
      <c r="AL45" s="1">
        <f t="shared" si="107"/>
        <v>3182.5530746348022</v>
      </c>
      <c r="AM45" s="1">
        <f t="shared" si="107"/>
        <v>2788.376393316616</v>
      </c>
      <c r="AN45" s="1">
        <f t="shared" ref="AN45" si="108">AN30</f>
        <v>2503.8873501914886</v>
      </c>
      <c r="AP45" s="1">
        <f t="shared" ref="AP45:AW45" si="109">AP30</f>
        <v>6180.156932798408</v>
      </c>
      <c r="AQ45" s="1">
        <f t="shared" si="109"/>
        <v>6778.2339256535433</v>
      </c>
      <c r="AR45" s="1">
        <f t="shared" si="109"/>
        <v>8229.0413392542087</v>
      </c>
      <c r="AS45" s="1">
        <f t="shared" si="109"/>
        <v>10102.955614304927</v>
      </c>
      <c r="AT45" s="1">
        <f t="shared" si="109"/>
        <v>10883.277400086021</v>
      </c>
      <c r="AU45" s="1">
        <f t="shared" si="109"/>
        <v>12693.673283134065</v>
      </c>
      <c r="AV45" s="1">
        <f t="shared" si="109"/>
        <v>12542.431267968139</v>
      </c>
      <c r="AW45" s="1">
        <f t="shared" si="109"/>
        <v>10767.723644252737</v>
      </c>
      <c r="AX45" s="1">
        <f t="shared" ref="AX45" si="110">AX30</f>
        <v>10419.751716242759</v>
      </c>
      <c r="AZ45" s="1">
        <f t="shared" ref="AZ45:BG45" si="111">AZ30</f>
        <v>5613.0776876735199</v>
      </c>
      <c r="BA45" s="1">
        <f t="shared" si="111"/>
        <v>4614.5391009821778</v>
      </c>
      <c r="BB45" s="1">
        <f t="shared" si="111"/>
        <v>4003.1215361074755</v>
      </c>
      <c r="BC45" s="1">
        <f t="shared" si="111"/>
        <v>3003.6794045483093</v>
      </c>
      <c r="BD45" s="1">
        <f t="shared" si="111"/>
        <v>1842.4316473248666</v>
      </c>
      <c r="BE45" s="1">
        <f t="shared" si="111"/>
        <v>1137.2368528128877</v>
      </c>
      <c r="BF45" s="1">
        <f t="shared" si="111"/>
        <v>4290.806389621066</v>
      </c>
      <c r="BG45" s="1">
        <f t="shared" si="111"/>
        <v>3821.004959412101</v>
      </c>
      <c r="BH45" s="1">
        <f t="shared" ref="BH45" si="112">BH30</f>
        <v>3338.2620301270672</v>
      </c>
    </row>
    <row r="46" spans="1:60" ht="14.45" x14ac:dyDescent="0.35">
      <c r="A46" s="21" t="s">
        <v>86</v>
      </c>
      <c r="B46" s="1">
        <f t="shared" ref="B46:I46" si="113">B43-B44+B45</f>
        <v>67037.367063912723</v>
      </c>
      <c r="C46" s="1">
        <f t="shared" si="113"/>
        <v>69779.233059376842</v>
      </c>
      <c r="D46" s="1">
        <f t="shared" si="113"/>
        <v>75860.117571980212</v>
      </c>
      <c r="E46" s="1">
        <f t="shared" si="113"/>
        <v>85378.234306957893</v>
      </c>
      <c r="F46" s="1">
        <f t="shared" si="113"/>
        <v>91762.458826783317</v>
      </c>
      <c r="G46" s="1">
        <f t="shared" si="113"/>
        <v>106647.6528543008</v>
      </c>
      <c r="H46" s="1">
        <f t="shared" si="113"/>
        <v>109108.23035854034</v>
      </c>
      <c r="I46" s="1">
        <f t="shared" si="113"/>
        <v>102425.90597848225</v>
      </c>
      <c r="J46" s="1">
        <f t="shared" ref="J46" si="114">J43-J44+J45</f>
        <v>107554.25872572017</v>
      </c>
      <c r="L46" s="1">
        <f t="shared" ref="L46:S46" si="115">L43-L44+L45</f>
        <v>17753.048644480812</v>
      </c>
      <c r="M46" s="1">
        <f t="shared" si="115"/>
        <v>19415.046708111269</v>
      </c>
      <c r="N46" s="1">
        <f t="shared" si="115"/>
        <v>23080.750831735153</v>
      </c>
      <c r="O46" s="1">
        <f t="shared" si="115"/>
        <v>26085.626058867863</v>
      </c>
      <c r="P46" s="1">
        <f t="shared" si="115"/>
        <v>29099.337840085522</v>
      </c>
      <c r="Q46" s="1">
        <f t="shared" si="115"/>
        <v>41816.188936717816</v>
      </c>
      <c r="R46" s="1">
        <f t="shared" si="115"/>
        <v>41388.561839498594</v>
      </c>
      <c r="S46" s="1">
        <f t="shared" si="115"/>
        <v>39644.729205770403</v>
      </c>
      <c r="T46" s="1">
        <f t="shared" ref="T46" si="116">T43-T44+T45</f>
        <v>40522.764406065857</v>
      </c>
      <c r="V46" s="1">
        <f t="shared" ref="V46:AC46" si="117">V43-V44+V45</f>
        <v>30091.893479066486</v>
      </c>
      <c r="W46" s="1">
        <f t="shared" si="117"/>
        <v>31323.565219652977</v>
      </c>
      <c r="X46" s="1">
        <f t="shared" si="117"/>
        <v>34054.148947177448</v>
      </c>
      <c r="Y46" s="1">
        <f t="shared" si="117"/>
        <v>38327.331010692462</v>
      </c>
      <c r="Z46" s="1">
        <f t="shared" si="117"/>
        <v>41194.247474024276</v>
      </c>
      <c r="AA46" s="1">
        <f t="shared" si="117"/>
        <v>47877.65543811892</v>
      </c>
      <c r="AB46" s="1">
        <f t="shared" si="117"/>
        <v>48982.950130237019</v>
      </c>
      <c r="AC46" s="1">
        <f t="shared" si="117"/>
        <v>45984.229758846894</v>
      </c>
      <c r="AD46" s="1">
        <f t="shared" ref="AD46" si="118">AD43-AD44+AD45</f>
        <v>48287.246273770346</v>
      </c>
      <c r="AF46" s="1">
        <f t="shared" ref="AF46:AM46" si="119">AF43-AF44+AF45</f>
        <v>4739.5447793522153</v>
      </c>
      <c r="AG46" s="1">
        <f t="shared" si="119"/>
        <v>5182.1742573325446</v>
      </c>
      <c r="AH46" s="1">
        <f t="shared" si="119"/>
        <v>6159.4351461287351</v>
      </c>
      <c r="AI46" s="1">
        <f t="shared" si="119"/>
        <v>6960.8892376305539</v>
      </c>
      <c r="AJ46" s="1">
        <f t="shared" si="119"/>
        <v>7764.0585686593513</v>
      </c>
      <c r="AK46" s="1">
        <f t="shared" si="119"/>
        <v>11155.700929586636</v>
      </c>
      <c r="AL46" s="1">
        <f t="shared" si="119"/>
        <v>11040.958654124111</v>
      </c>
      <c r="AM46" s="1">
        <f t="shared" si="119"/>
        <v>10574.54404570105</v>
      </c>
      <c r="AN46" s="1">
        <f t="shared" ref="AN46" si="120">AN43-AN44+AN45</f>
        <v>10198.520646299668</v>
      </c>
      <c r="AP46" s="1">
        <f t="shared" ref="AP46:AW46" si="121">AP43-AP44+AP45</f>
        <v>23603.840790490245</v>
      </c>
      <c r="AQ46" s="1">
        <f t="shared" si="121"/>
        <v>25005.467272440132</v>
      </c>
      <c r="AR46" s="1">
        <f t="shared" si="121"/>
        <v>28104.538332699827</v>
      </c>
      <c r="AS46" s="1">
        <f t="shared" si="121"/>
        <v>31681.576514903434</v>
      </c>
      <c r="AT46" s="1">
        <f t="shared" si="121"/>
        <v>34546.11853071025</v>
      </c>
      <c r="AU46" s="1">
        <f t="shared" si="121"/>
        <v>43840.714134991314</v>
      </c>
      <c r="AV46" s="1">
        <f t="shared" si="121"/>
        <v>44207.422753695588</v>
      </c>
      <c r="AW46" s="1">
        <f t="shared" si="121"/>
        <v>41868.054733280449</v>
      </c>
      <c r="AX46" s="1">
        <f t="shared" ref="AX46" si="122">AX43-AX44+AX45</f>
        <v>43452.752324398542</v>
      </c>
      <c r="AZ46" s="1">
        <f t="shared" ref="AZ46:BG46" si="123">AZ43-AZ44+AZ45</f>
        <v>52850.469290747969</v>
      </c>
      <c r="BA46" s="1">
        <f t="shared" si="123"/>
        <v>49868.285510771486</v>
      </c>
      <c r="BB46" s="1">
        <f t="shared" si="123"/>
        <v>49273.365998273905</v>
      </c>
      <c r="BC46" s="1">
        <f t="shared" si="123"/>
        <v>38790.508307605909</v>
      </c>
      <c r="BD46" s="1">
        <f t="shared" si="123"/>
        <v>32890.671473445633</v>
      </c>
      <c r="BE46" s="1">
        <f t="shared" si="123"/>
        <v>8909.8909407309002</v>
      </c>
      <c r="BF46" s="1">
        <f t="shared" si="123"/>
        <v>29840.720933522643</v>
      </c>
      <c r="BG46" s="1">
        <f t="shared" si="123"/>
        <v>34719.048535716465</v>
      </c>
      <c r="BH46" s="1">
        <f t="shared" ref="BH46" si="124">BH43-BH44+BH45</f>
        <v>37751.433017787836</v>
      </c>
    </row>
    <row r="47" spans="1:60" ht="14.45" x14ac:dyDescent="0.3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ht="14.45" x14ac:dyDescent="0.3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ht="14.45" x14ac:dyDescent="0.35">
      <c r="A49" s="21" t="s">
        <v>92</v>
      </c>
      <c r="B49" s="1">
        <f t="shared" ref="B49:I49" si="125">B39-B46</f>
        <v>3263.1143746241287</v>
      </c>
      <c r="C49" s="1">
        <f t="shared" si="125"/>
        <v>-1187.1488437766529</v>
      </c>
      <c r="D49" s="1">
        <f t="shared" si="125"/>
        <v>11643.941407210674</v>
      </c>
      <c r="E49" s="1">
        <f t="shared" si="125"/>
        <v>-7351.086963389389</v>
      </c>
      <c r="F49" s="1">
        <f t="shared" si="125"/>
        <v>14989.665716329328</v>
      </c>
      <c r="G49" s="1">
        <f t="shared" si="125"/>
        <v>7669.4529714011151</v>
      </c>
      <c r="H49" s="1">
        <f t="shared" si="125"/>
        <v>2030.0716624069901</v>
      </c>
      <c r="I49" s="1">
        <f t="shared" si="125"/>
        <v>9045.6338997369166</v>
      </c>
      <c r="J49" s="1">
        <f t="shared" ref="J49" si="126">J39-J46</f>
        <v>9509.7226877592038</v>
      </c>
      <c r="L49" s="1">
        <f t="shared" ref="L49:S49" si="127">L39-L46</f>
        <v>1610.5311737859047</v>
      </c>
      <c r="M49" s="1">
        <f t="shared" si="127"/>
        <v>515.9996330965696</v>
      </c>
      <c r="N49" s="1">
        <f t="shared" si="127"/>
        <v>4753.863305535524</v>
      </c>
      <c r="O49" s="1">
        <f t="shared" si="127"/>
        <v>-1228.7564654691741</v>
      </c>
      <c r="P49" s="1">
        <f t="shared" si="127"/>
        <v>6142.764000811083</v>
      </c>
      <c r="Q49" s="1">
        <f t="shared" si="127"/>
        <v>3033.4000213340405</v>
      </c>
      <c r="R49" s="1">
        <f t="shared" si="127"/>
        <v>722.80966553656617</v>
      </c>
      <c r="S49" s="1">
        <f t="shared" si="127"/>
        <v>3628.1530094656555</v>
      </c>
      <c r="T49" s="1">
        <f t="shared" ref="T49" si="128">T39-T46</f>
        <v>3727.4509447007222</v>
      </c>
      <c r="V49" s="1">
        <f t="shared" ref="V49:AC49" si="129">V39-V46</f>
        <v>1463.5947509535727</v>
      </c>
      <c r="W49" s="1">
        <f t="shared" si="129"/>
        <v>-534.04593517175817</v>
      </c>
      <c r="X49" s="1">
        <f t="shared" si="129"/>
        <v>5226.5415857453263</v>
      </c>
      <c r="Y49" s="1">
        <f t="shared" si="129"/>
        <v>-3300.8112078646736</v>
      </c>
      <c r="Z49" s="1">
        <f t="shared" si="129"/>
        <v>6729.0219686940254</v>
      </c>
      <c r="AA49" s="1">
        <f t="shared" si="129"/>
        <v>3443.0708687537044</v>
      </c>
      <c r="AB49" s="1">
        <f t="shared" si="129"/>
        <v>911.57687222156528</v>
      </c>
      <c r="AC49" s="1">
        <f t="shared" si="129"/>
        <v>4061.5046076697326</v>
      </c>
      <c r="AD49" s="1">
        <f t="shared" ref="AD49" si="130">AD39-AD46</f>
        <v>4270.1716062916821</v>
      </c>
      <c r="AF49" s="1">
        <f t="shared" ref="AF49:AM49" si="131">AF39-AF46</f>
        <v>430.98177933193438</v>
      </c>
      <c r="AG49" s="1">
        <f t="shared" si="131"/>
        <v>138.75370217830823</v>
      </c>
      <c r="AH49" s="1">
        <f t="shared" si="131"/>
        <v>1269.0416317994104</v>
      </c>
      <c r="AI49" s="1">
        <f t="shared" si="131"/>
        <v>-327.14164450399949</v>
      </c>
      <c r="AJ49" s="1">
        <f t="shared" si="131"/>
        <v>1639.0976458054611</v>
      </c>
      <c r="AK49" s="1">
        <f t="shared" si="131"/>
        <v>809.2488650511732</v>
      </c>
      <c r="AL49" s="1">
        <f t="shared" si="131"/>
        <v>192.62016192173905</v>
      </c>
      <c r="AM49" s="1">
        <f t="shared" si="131"/>
        <v>967.2961093829781</v>
      </c>
      <c r="AN49" s="1">
        <f t="shared" ref="AN49" si="132">AN39-AN46</f>
        <v>1061.2485208834114</v>
      </c>
      <c r="AP49" s="1">
        <f t="shared" ref="AP49:AW49" si="133">AP39-AP46</f>
        <v>1496.829671937674</v>
      </c>
      <c r="AQ49" s="1">
        <f t="shared" si="133"/>
        <v>-30.954054376419663</v>
      </c>
      <c r="AR49" s="1">
        <f t="shared" si="133"/>
        <v>4878.3428158445458</v>
      </c>
      <c r="AS49" s="1">
        <f t="shared" si="133"/>
        <v>-2253.6657704393001</v>
      </c>
      <c r="AT49" s="1">
        <f t="shared" si="133"/>
        <v>6290.7609568524858</v>
      </c>
      <c r="AU49" s="1">
        <f t="shared" si="133"/>
        <v>3173.5091402089238</v>
      </c>
      <c r="AV49" s="1">
        <f t="shared" si="133"/>
        <v>808.65717592751753</v>
      </c>
      <c r="AW49" s="1">
        <f t="shared" si="133"/>
        <v>3764.6420835511162</v>
      </c>
      <c r="AX49" s="1">
        <f t="shared" ref="AX49" si="134">AX39-AX46</f>
        <v>3917.8431661478753</v>
      </c>
      <c r="AZ49" s="1">
        <f t="shared" ref="AZ49:BG49" si="135">AZ39-AZ46</f>
        <v>1600.5301815430939</v>
      </c>
      <c r="BA49" s="1">
        <f t="shared" si="135"/>
        <v>251.868563513548</v>
      </c>
      <c r="BB49" s="1">
        <f t="shared" si="135"/>
        <v>2483.6139894015359</v>
      </c>
      <c r="BC49" s="1">
        <f t="shared" si="135"/>
        <v>-436.42279010428319</v>
      </c>
      <c r="BD49" s="1">
        <f t="shared" si="135"/>
        <v>1112.7415256304375</v>
      </c>
      <c r="BE49" s="1">
        <f t="shared" si="135"/>
        <v>-13.146673330993508</v>
      </c>
      <c r="BF49" s="1">
        <f t="shared" si="135"/>
        <v>-111.04539244446642</v>
      </c>
      <c r="BG49" s="1">
        <f t="shared" si="135"/>
        <v>1114.6982124325586</v>
      </c>
      <c r="BH49" s="1">
        <f t="shared" ref="BH49" si="136">BH39-BH46</f>
        <v>1017.6718664221989</v>
      </c>
    </row>
    <row r="50" spans="1:60" ht="14.45" x14ac:dyDescent="0.35">
      <c r="A50" s="21" t="s">
        <v>93</v>
      </c>
      <c r="B50" s="1">
        <f>B49*WACC!C42</f>
        <v>978.93431238694313</v>
      </c>
      <c r="C50" s="1">
        <f>C49*WACC!D42</f>
        <v>-356.14465313288838</v>
      </c>
      <c r="D50" s="1">
        <f>D49*WACC!E42</f>
        <v>3493.1824221621478</v>
      </c>
      <c r="E50" s="1">
        <f>E49*WACC!F42</f>
        <v>-2205.3260890161509</v>
      </c>
      <c r="F50" s="1">
        <f>F49*WACC!G42</f>
        <v>4496.8997148974413</v>
      </c>
      <c r="G50" s="1">
        <f>G49*WACC!H42</f>
        <v>2300.8358914196401</v>
      </c>
      <c r="H50" s="1">
        <f>H49*WACC!I42</f>
        <v>609.02149872191319</v>
      </c>
      <c r="I50" s="1">
        <f>I49*WACC!J42</f>
        <v>2713.6901699202558</v>
      </c>
      <c r="J50" s="1">
        <f>J49*WACC!K42</f>
        <v>2852.9168063268999</v>
      </c>
      <c r="L50" s="1">
        <f>L49*WACC!C42</f>
        <v>483.15935213562557</v>
      </c>
      <c r="M50" s="1">
        <f>M49*WACC!D42</f>
        <v>154.79988992892416</v>
      </c>
      <c r="N50" s="1">
        <f>N49*WACC!E42</f>
        <v>1426.1589916602268</v>
      </c>
      <c r="O50" s="1">
        <f>O49*WACC!F42</f>
        <v>-368.62693964064096</v>
      </c>
      <c r="P50" s="1">
        <f>P49*WACC!G42</f>
        <v>1842.8292002427686</v>
      </c>
      <c r="Q50" s="1">
        <f>Q49*WACC!H42</f>
        <v>910.02000639993753</v>
      </c>
      <c r="R50" s="1">
        <f>R49*WACC!I42</f>
        <v>216.84289966090441</v>
      </c>
      <c r="S50" s="1">
        <f>S49*WACC!J42</f>
        <v>1088.445902839368</v>
      </c>
      <c r="T50" s="1">
        <f>T49*WACC!K42</f>
        <v>1118.2352834098792</v>
      </c>
      <c r="V50" s="1">
        <f>V49*WACC!C42</f>
        <v>439.07842528593926</v>
      </c>
      <c r="W50" s="1">
        <f>W49*WACC!D42</f>
        <v>-160.21378055147909</v>
      </c>
      <c r="X50" s="1">
        <f>X49*WACC!E42</f>
        <v>1567.9624757231247</v>
      </c>
      <c r="Y50" s="1">
        <f>Y49*WACC!F42</f>
        <v>-990.24336235910323</v>
      </c>
      <c r="Z50" s="1">
        <f>Z49*WACC!G42</f>
        <v>2018.7065906075984</v>
      </c>
      <c r="AA50" s="1">
        <f>AA49*WACC!H42</f>
        <v>1032.9212606257995</v>
      </c>
      <c r="AB50" s="1">
        <f>AB49*WACC!I42</f>
        <v>273.47306166638703</v>
      </c>
      <c r="AC50" s="1">
        <f>AC49*WACC!J42</f>
        <v>1218.451382300552</v>
      </c>
      <c r="AD50" s="1">
        <f>AD49*WACC!K42</f>
        <v>1281.0514818871179</v>
      </c>
      <c r="AF50" s="1">
        <f>AF49*WACC!C42</f>
        <v>129.29453379954128</v>
      </c>
      <c r="AG50" s="1">
        <f>AG49*WACC!D42</f>
        <v>41.626110653479905</v>
      </c>
      <c r="AH50" s="1">
        <f>AH49*WACC!E42</f>
        <v>380.7124895397082</v>
      </c>
      <c r="AI50" s="1">
        <f>AI49*WACC!F42</f>
        <v>-98.142493351170216</v>
      </c>
      <c r="AJ50" s="1">
        <f>AJ49*WACC!G42</f>
        <v>491.72929374148993</v>
      </c>
      <c r="AK50" s="1">
        <f>AK49*WACC!H42</f>
        <v>242.77465951527867</v>
      </c>
      <c r="AL50" s="1">
        <f>AL49*WACC!I42</f>
        <v>57.786048576504271</v>
      </c>
      <c r="AM50" s="1">
        <f>AM49*WACC!J42</f>
        <v>290.18883281480583</v>
      </c>
      <c r="AN50" s="1">
        <f>AN49*WACC!K42</f>
        <v>318.37455626492732</v>
      </c>
      <c r="AP50" s="1">
        <f>AP49*WACC!C42</f>
        <v>449.04890158116666</v>
      </c>
      <c r="AQ50" s="1">
        <f>AQ49*WACC!D42</f>
        <v>-9.2862163129230968</v>
      </c>
      <c r="AR50" s="1">
        <f>AR49*WACC!E42</f>
        <v>1463.5028447529221</v>
      </c>
      <c r="AS50" s="1">
        <f>AS49*WACC!F42</f>
        <v>-676.09973113158594</v>
      </c>
      <c r="AT50" s="1">
        <f>AT49*WACC!G42</f>
        <v>1887.2282870551762</v>
      </c>
      <c r="AU50" s="1">
        <f>AU49*WACC!H42</f>
        <v>952.05274206238983</v>
      </c>
      <c r="AV50" s="1">
        <f>AV49*WACC!I42</f>
        <v>242.59715277818202</v>
      </c>
      <c r="AW50" s="1">
        <f>AW49*WACC!J42</f>
        <v>1129.392625064994</v>
      </c>
      <c r="AX50" s="1">
        <f>AX49*WACC!K42</f>
        <v>1175.3529498440078</v>
      </c>
      <c r="AZ50" s="1">
        <f>AZ49*WACC!C42</f>
        <v>480.15905446278327</v>
      </c>
      <c r="BA50" s="1">
        <f>BA49*WACC!D42</f>
        <v>75.560569054041594</v>
      </c>
      <c r="BB50" s="1">
        <f>BB49*WACC!E42</f>
        <v>745.08419682023589</v>
      </c>
      <c r="BC50" s="1">
        <f>BC49*WACC!F42</f>
        <v>-130.92683703124544</v>
      </c>
      <c r="BD50" s="1">
        <f>BD49*WACC!G42</f>
        <v>333.8224576890305</v>
      </c>
      <c r="BE50" s="1">
        <f>BE49*WACC!H42</f>
        <v>-3.9440019992968618</v>
      </c>
      <c r="BF50" s="1">
        <f>BF49*WACC!I42</f>
        <v>-33.31361773332987</v>
      </c>
      <c r="BG50" s="1">
        <f>BG49*WACC!J42</f>
        <v>334.40946372966664</v>
      </c>
      <c r="BH50" s="1">
        <f>BH49*WACC!K42</f>
        <v>305.30155992656751</v>
      </c>
    </row>
    <row r="51" spans="1:60" ht="14.45" x14ac:dyDescent="0.35">
      <c r="A51" s="21" t="s">
        <v>94</v>
      </c>
      <c r="B51" s="1">
        <f>B50*WACC!C43</f>
        <v>489.46715619347157</v>
      </c>
      <c r="C51" s="1">
        <f>C50*WACC!D43</f>
        <v>-178.07232656644419</v>
      </c>
      <c r="D51" s="1">
        <f>D50*WACC!E43</f>
        <v>1746.5912110810739</v>
      </c>
      <c r="E51" s="1">
        <f>E50*WACC!F43</f>
        <v>-1102.6630445080755</v>
      </c>
      <c r="F51" s="1">
        <f>F50*WACC!G43</f>
        <v>2248.4498574487206</v>
      </c>
      <c r="G51" s="1">
        <f>G50*WACC!H43</f>
        <v>1150.4179457098201</v>
      </c>
      <c r="H51" s="1">
        <f>H50*WACC!I43</f>
        <v>304.51074936095659</v>
      </c>
      <c r="I51" s="1">
        <f>I50*WACC!J43</f>
        <v>1356.8450849601279</v>
      </c>
      <c r="J51" s="1">
        <f>J50*WACC!K43</f>
        <v>1426.4584031634499</v>
      </c>
      <c r="L51" s="1">
        <f>L50*WACC!C43</f>
        <v>241.57967606781278</v>
      </c>
      <c r="M51" s="1">
        <f>M50*WACC!D43</f>
        <v>77.39994496446208</v>
      </c>
      <c r="N51" s="1">
        <f>N50*WACC!E43</f>
        <v>713.07949583011339</v>
      </c>
      <c r="O51" s="1">
        <f>O50*WACC!F43</f>
        <v>-184.31346982032048</v>
      </c>
      <c r="P51" s="1">
        <f>P50*WACC!G43</f>
        <v>921.4146001213843</v>
      </c>
      <c r="Q51" s="1">
        <f>Q50*WACC!H43</f>
        <v>455.01000319996876</v>
      </c>
      <c r="R51" s="1">
        <f>R50*WACC!I43</f>
        <v>108.4214498304522</v>
      </c>
      <c r="S51" s="1">
        <f>S50*WACC!J43</f>
        <v>544.22295141968402</v>
      </c>
      <c r="T51" s="1">
        <f>T50*WACC!K43</f>
        <v>559.11764170493962</v>
      </c>
      <c r="V51" s="1">
        <f>V50*WACC!C43</f>
        <v>219.53921264296963</v>
      </c>
      <c r="W51" s="1">
        <f>W50*WACC!D43</f>
        <v>-80.106890275739545</v>
      </c>
      <c r="X51" s="1">
        <f>X50*WACC!E43</f>
        <v>783.98123786156236</v>
      </c>
      <c r="Y51" s="1">
        <f>Y50*WACC!F43</f>
        <v>-495.12168117955162</v>
      </c>
      <c r="Z51" s="1">
        <f>Z50*WACC!G43</f>
        <v>1009.3532953037992</v>
      </c>
      <c r="AA51" s="1">
        <f>AA50*WACC!H43</f>
        <v>516.46063031289975</v>
      </c>
      <c r="AB51" s="1">
        <f>AB50*WACC!I43</f>
        <v>136.73653083319351</v>
      </c>
      <c r="AC51" s="1">
        <f>AC50*WACC!J43</f>
        <v>609.22569115027602</v>
      </c>
      <c r="AD51" s="1">
        <f>AD50*WACC!K43</f>
        <v>640.52574094355896</v>
      </c>
      <c r="AF51" s="1">
        <f>AF50*WACC!C43</f>
        <v>64.647266899770642</v>
      </c>
      <c r="AG51" s="1">
        <f>AG50*WACC!D43</f>
        <v>20.813055326739953</v>
      </c>
      <c r="AH51" s="1">
        <f>AH50*WACC!E43</f>
        <v>190.3562447698541</v>
      </c>
      <c r="AI51" s="1">
        <f>AI50*WACC!F43</f>
        <v>-49.071246675585108</v>
      </c>
      <c r="AJ51" s="1">
        <f>AJ50*WACC!G43</f>
        <v>245.86464687074496</v>
      </c>
      <c r="AK51" s="1">
        <f>AK50*WACC!H43</f>
        <v>121.38732975763934</v>
      </c>
      <c r="AL51" s="1">
        <f>AL50*WACC!I43</f>
        <v>28.893024288252136</v>
      </c>
      <c r="AM51" s="1">
        <f>AM50*WACC!J43</f>
        <v>145.09441640740292</v>
      </c>
      <c r="AN51" s="1">
        <f>AN50*WACC!K43</f>
        <v>159.18727813246366</v>
      </c>
      <c r="AP51" s="1">
        <f>AP50*WACC!C43</f>
        <v>224.52445079058333</v>
      </c>
      <c r="AQ51" s="1">
        <f>AQ50*WACC!D43</f>
        <v>-4.6431081564615484</v>
      </c>
      <c r="AR51" s="1">
        <f>AR50*WACC!E43</f>
        <v>731.75142237646105</v>
      </c>
      <c r="AS51" s="1">
        <f>AS50*WACC!F43</f>
        <v>-338.04986556579297</v>
      </c>
      <c r="AT51" s="1">
        <f>AT50*WACC!G43</f>
        <v>943.61414352758811</v>
      </c>
      <c r="AU51" s="1">
        <f>AU50*WACC!H43</f>
        <v>476.02637103119491</v>
      </c>
      <c r="AV51" s="1">
        <f>AV50*WACC!I43</f>
        <v>121.29857638909101</v>
      </c>
      <c r="AW51" s="1">
        <f>AW50*WACC!J43</f>
        <v>564.69631253249702</v>
      </c>
      <c r="AX51" s="1">
        <f>AX50*WACC!K43</f>
        <v>587.67647492200388</v>
      </c>
      <c r="AZ51" s="1">
        <f>AZ50*WACC!C43</f>
        <v>240.07952723139164</v>
      </c>
      <c r="BA51" s="1">
        <f>BA50*WACC!D43</f>
        <v>37.780284527020797</v>
      </c>
      <c r="BB51" s="1">
        <f>BB50*WACC!E43</f>
        <v>372.54209841011794</v>
      </c>
      <c r="BC51" s="1">
        <f>BC50*WACC!F43</f>
        <v>-65.46341851562272</v>
      </c>
      <c r="BD51" s="1">
        <f>BD50*WACC!G43</f>
        <v>166.91122884451525</v>
      </c>
      <c r="BE51" s="1">
        <f>BE50*WACC!H43</f>
        <v>-1.9720009996484309</v>
      </c>
      <c r="BF51" s="1">
        <f>BF50*WACC!I43</f>
        <v>-16.656808866664935</v>
      </c>
      <c r="BG51" s="1">
        <f>BG50*WACC!J43</f>
        <v>167.20473186483332</v>
      </c>
      <c r="BH51" s="1">
        <f>BH50*WACC!K43</f>
        <v>152.65077996328375</v>
      </c>
    </row>
    <row r="52" spans="1:60" ht="14.45" x14ac:dyDescent="0.35">
      <c r="A52" s="21" t="s">
        <v>95</v>
      </c>
      <c r="B52" s="20">
        <f>(B29+B30+B43-B34-B46)*WACC!C42/(1-(1-WACC!C43)*WACC!C42)</f>
        <v>978.93431238694495</v>
      </c>
      <c r="C52" s="20">
        <f>(C29+C30+C43-C34-C46)*WACC!D42/(1-(1-WACC!D43)*WACC!D42)</f>
        <v>-356.14465313289429</v>
      </c>
      <c r="D52" s="20">
        <f>(D29+D30+D43-D34-D46)*WACC!E42/(1-(1-WACC!E43)*WACC!E42)</f>
        <v>3493.1824221621473</v>
      </c>
      <c r="E52" s="20">
        <f>(E29+E30+E43-E34-E46)*WACC!F42/(1-(1-WACC!F43)*WACC!F42)</f>
        <v>-2205.3260890161491</v>
      </c>
      <c r="F52" s="20">
        <f>(F29+F30+F43-F34-F46)*WACC!G42/(1-(1-WACC!G43)*WACC!G42)</f>
        <v>4496.8997148974458</v>
      </c>
      <c r="G52" s="20">
        <f>(G29+G30+G43-G34-G46)*WACC!H42/(1-(1-WACC!H43)*WACC!H42)</f>
        <v>2300.8358914196392</v>
      </c>
      <c r="H52" s="20">
        <f>(H29+H30+H43-H34-H46)*WACC!I42/(1-(1-WACC!I43)*WACC!I42)</f>
        <v>609.02149872191922</v>
      </c>
      <c r="I52" s="20">
        <f>(I29+I30+I43-I34-I46)*WACC!J42/(1-(1-WACC!J43)*WACC!J42)</f>
        <v>2713.6901699202585</v>
      </c>
      <c r="J52" s="20">
        <f>(J29+J30+J43-J34-J46)*WACC!K42/(1-(1-WACC!K43)*WACC!K42)</f>
        <v>2852.9168063269021</v>
      </c>
      <c r="K52" s="19"/>
      <c r="L52" s="20">
        <f>(L29+L30+L43-L34-L46)*WACC!C42/(1-(1-WACC!C43)*WACC!C42)</f>
        <v>483.15935213562545</v>
      </c>
      <c r="M52" s="20">
        <f>(M29+M30+M43-M34-M46)*WACC!D42/(1-(1-WACC!D43)*WACC!D42)</f>
        <v>154.79988992892433</v>
      </c>
      <c r="N52" s="20">
        <f>(N29+N30+N43-N34-N46)*WACC!E42/(1-(1-WACC!E43)*WACC!E42)</f>
        <v>1426.1589916602272</v>
      </c>
      <c r="O52" s="20">
        <f>(O29+O30+O43-O34-O46)*WACC!F42/(1-(1-WACC!F43)*WACC!F42)</f>
        <v>-368.62693964063948</v>
      </c>
      <c r="P52" s="20">
        <f>(P29+P30+P43-P34-P46)*WACC!G42/(1-(1-WACC!G43)*WACC!G42)</f>
        <v>1842.8292002427672</v>
      </c>
      <c r="Q52" s="20">
        <f>(Q29+Q30+Q43-Q34-Q46)*WACC!H42/(1-(1-WACC!H43)*WACC!H42)</f>
        <v>910.02000639994026</v>
      </c>
      <c r="R52" s="20">
        <f>(R29+R30+R43-R34-R46)*WACC!I42/(1-(1-WACC!I43)*WACC!I42)</f>
        <v>216.84289966090518</v>
      </c>
      <c r="S52" s="20">
        <f>(S29+S30+S43-S34-S46)*WACC!J42/(1-(1-WACC!J43)*WACC!J42)</f>
        <v>1088.4459028393692</v>
      </c>
      <c r="T52" s="20">
        <f>(T29+T30+T43-T34-T46)*WACC!K42/(1-(1-WACC!K43)*WACC!K42)</f>
        <v>1118.2352834098806</v>
      </c>
      <c r="V52" s="20">
        <f>(V29+V30+V43-V34-V46)*WACC!C42/(1-(1-WACC!C43)*WACC!C42)</f>
        <v>439.07842528593955</v>
      </c>
      <c r="W52" s="20">
        <f>(W29+W30+W43-W34-W46)*WACC!D42/(1-(1-WACC!D43)*WACC!D42)</f>
        <v>-160.21378055147903</v>
      </c>
      <c r="X52" s="20">
        <f>(X29+X30+X43-X34-X46)*WACC!E42/(1-(1-WACC!E43)*WACC!E42)</f>
        <v>1567.9624757231252</v>
      </c>
      <c r="Y52" s="20">
        <f>(Y29+Y30+Y43-Y34-Y46)*WACC!F42/(1-(1-WACC!F43)*WACC!F42)</f>
        <v>-990.24336235910266</v>
      </c>
      <c r="Z52" s="20">
        <f>(Z29+Z30+Z43-Z34-Z46)*WACC!G42/(1-(1-WACC!G43)*WACC!G42)</f>
        <v>2018.7065906075975</v>
      </c>
      <c r="AA52" s="20">
        <f>(AA29+AA30+AA43-AA34-AA46)*WACC!H42/(1-(1-WACC!H43)*WACC!H42)</f>
        <v>1032.9212606257981</v>
      </c>
      <c r="AB52" s="20">
        <f>(AB29+AB30+AB43-AB34-AB46)*WACC!I42/(1-(1-WACC!I43)*WACC!I42)</f>
        <v>273.47306166638697</v>
      </c>
      <c r="AC52" s="20">
        <f>(AC29+AC30+AC43-AC34-AC46)*WACC!J42/(1-(1-WACC!J43)*WACC!J42)</f>
        <v>1218.4513823005518</v>
      </c>
      <c r="AD52" s="20">
        <f>(AD29+AD30+AD43-AD34-AD46)*WACC!K42/(1-(1-WACC!K43)*WACC!K42)</f>
        <v>1281.0514818871181</v>
      </c>
      <c r="AF52" s="20">
        <f>(AF29+AF30+AF43-AF34-AF46)*WACC!C42/(1-(1-WACC!C43)*WACC!C42)</f>
        <v>129.2945337995414</v>
      </c>
      <c r="AG52" s="20">
        <f>(AG29+AG30+AG43-AG34-AG46)*WACC!D42/(1-(1-WACC!D43)*WACC!D42)</f>
        <v>41.626110653480161</v>
      </c>
      <c r="AH52" s="20">
        <f>(AH29+AH30+AH43-AH34-AH46)*WACC!E42/(1-(1-WACC!E43)*WACC!E42)</f>
        <v>380.7124895397082</v>
      </c>
      <c r="AI52" s="20">
        <f>(AI29+AI30+AI43-AI34-AI46)*WACC!F42/(1-(1-WACC!F43)*WACC!F42)</f>
        <v>-98.142493351170287</v>
      </c>
      <c r="AJ52" s="20">
        <f>(AJ29+AJ30+AJ43-AJ34-AJ46)*WACC!G42/(1-(1-WACC!G43)*WACC!G42)</f>
        <v>491.72929374148998</v>
      </c>
      <c r="AK52" s="20">
        <f>(AK29+AK30+AK43-AK34-AK46)*WACC!H42/(1-(1-WACC!H43)*WACC!H42)</f>
        <v>242.77465951527873</v>
      </c>
      <c r="AL52" s="20">
        <f>(AL29+AL30+AL43-AL34-AL46)*WACC!I42/(1-(1-WACC!I43)*WACC!I42)</f>
        <v>57.786048576504157</v>
      </c>
      <c r="AM52" s="20">
        <f>(AM29+AM30+AM43-AM34-AM46)*WACC!J42/(1-(1-WACC!J43)*WACC!J42)</f>
        <v>290.18883281480595</v>
      </c>
      <c r="AN52" s="20">
        <f>(AN29+AN30+AN43-AN34-AN46)*WACC!K42/(1-(1-WACC!K43)*WACC!K42)</f>
        <v>318.37455626492732</v>
      </c>
      <c r="AO52" s="19"/>
      <c r="AP52" s="20">
        <f>(AP29+AP30+AP43-AP34-AP46)*WACC!C42/(1-(1-WACC!C43)*WACC!C42)</f>
        <v>449.04890158116621</v>
      </c>
      <c r="AQ52" s="20">
        <f>(AQ29+AQ30+AQ43-AQ34-AQ46)*WACC!D42/(1-(1-WACC!D43)*WACC!D42)</f>
        <v>-9.286216312922793</v>
      </c>
      <c r="AR52" s="20">
        <f>(AR29+AR30+AR43-AR34-AR46)*WACC!E42/(1-(1-WACC!E43)*WACC!E42)</f>
        <v>1463.5028447529226</v>
      </c>
      <c r="AS52" s="20">
        <f>(AS29+AS30+AS43-AS34-AS46)*WACC!F42/(1-(1-WACC!F43)*WACC!F42)</f>
        <v>-676.09973113158571</v>
      </c>
      <c r="AT52" s="20">
        <f>(AT29+AT30+AT43-AT34-AT46)*WACC!G42/(1-(1-WACC!G43)*WACC!G42)</f>
        <v>1887.2282870551769</v>
      </c>
      <c r="AU52" s="20">
        <f>(AU29+AU30+AU43-AU34-AU46)*WACC!H42/(1-(1-WACC!H43)*WACC!H42)</f>
        <v>952.05274206239073</v>
      </c>
      <c r="AV52" s="20">
        <f>(AV29+AV30+AV43-AV34-AV46)*WACC!I42/(1-(1-WACC!I43)*WACC!I42)</f>
        <v>242.59715277818233</v>
      </c>
      <c r="AW52" s="20">
        <f>(AW29+AW30+AW43-AW34-AW46)*WACC!J42/(1-(1-WACC!J43)*WACC!J42)</f>
        <v>1129.3926250649934</v>
      </c>
      <c r="AX52" s="20">
        <f>(AX29+AX30+AX43-AX34-AX46)*WACC!K42/(1-(1-WACC!K43)*WACC!K42)</f>
        <v>1175.3529498440112</v>
      </c>
      <c r="AY52" s="19"/>
      <c r="AZ52" s="20">
        <f>(AZ29+AZ30+AZ43-AZ34-AZ46)*WACC!C42/(1-(1-WACC!C43)*WACC!C42)</f>
        <v>480.15905446278578</v>
      </c>
      <c r="BA52" s="20">
        <f>(BA29+BA30+BA43-BA34-BA46)*WACC!D42/(1-(1-WACC!D43)*WACC!D42)</f>
        <v>75.560569054039362</v>
      </c>
      <c r="BB52" s="20">
        <f>(BB29+BB30+BB43-BB34-BB46)*WACC!E42/(1-(1-WACC!E43)*WACC!E42)</f>
        <v>745.08419682023703</v>
      </c>
      <c r="BC52" s="20">
        <f>(BC29+BC30+BC43-BC34-BC46)*WACC!F42/(1-(1-WACC!F43)*WACC!F42)</f>
        <v>-130.92683703124476</v>
      </c>
      <c r="BD52" s="20">
        <f>(BD29+BD30+BD43-BD34-BD46)*WACC!G42/(1-(1-WACC!G43)*WACC!G42)</f>
        <v>333.8224576890297</v>
      </c>
      <c r="BE52" s="20">
        <f>(BE29+BE30+BE43-BE34-BE46)*WACC!H42/(1-(1-WACC!H43)*WACC!H42)</f>
        <v>-3.9440019992966517</v>
      </c>
      <c r="BF52" s="20">
        <f>(BF29+BF30+BF43-BF34-BF46)*WACC!I42/(1-(1-WACC!I43)*WACC!I42)</f>
        <v>-33.313617733331306</v>
      </c>
      <c r="BG52" s="20">
        <f>(BG29+BG30+BG43-BG34-BG46)*WACC!J42/(1-(1-WACC!J43)*WACC!J42)</f>
        <v>334.40946372966681</v>
      </c>
      <c r="BH52" s="20">
        <f>(BH29+BH30+BH43-BH34-BH46)*WACC!K42/(1-(1-WACC!K43)*WACC!K42)</f>
        <v>305.30155992656563</v>
      </c>
    </row>
    <row r="53" spans="1:60" ht="14.45" x14ac:dyDescent="0.35">
      <c r="A53" s="21" t="s">
        <v>96</v>
      </c>
      <c r="B53" s="1">
        <f t="shared" ref="B53:I53" si="137">B50-B51</f>
        <v>489.46715619347157</v>
      </c>
      <c r="C53" s="1">
        <f t="shared" si="137"/>
        <v>-178.07232656644419</v>
      </c>
      <c r="D53" s="1">
        <f t="shared" si="137"/>
        <v>1746.5912110810739</v>
      </c>
      <c r="E53" s="1">
        <f t="shared" si="137"/>
        <v>-1102.6630445080755</v>
      </c>
      <c r="F53" s="1">
        <f t="shared" si="137"/>
        <v>2248.4498574487206</v>
      </c>
      <c r="G53" s="1">
        <f t="shared" si="137"/>
        <v>1150.4179457098201</v>
      </c>
      <c r="H53" s="1">
        <f t="shared" si="137"/>
        <v>304.51074936095659</v>
      </c>
      <c r="I53" s="1">
        <f t="shared" si="137"/>
        <v>1356.8450849601279</v>
      </c>
      <c r="J53" s="1">
        <f t="shared" ref="J53" si="138">J50-J51</f>
        <v>1426.4584031634499</v>
      </c>
      <c r="L53" s="1">
        <f t="shared" ref="L53:S53" si="139">L50-L51</f>
        <v>241.57967606781278</v>
      </c>
      <c r="M53" s="1">
        <f t="shared" si="139"/>
        <v>77.39994496446208</v>
      </c>
      <c r="N53" s="1">
        <f t="shared" si="139"/>
        <v>713.07949583011339</v>
      </c>
      <c r="O53" s="1">
        <f t="shared" si="139"/>
        <v>-184.31346982032048</v>
      </c>
      <c r="P53" s="1">
        <f t="shared" si="139"/>
        <v>921.4146001213843</v>
      </c>
      <c r="Q53" s="1">
        <f t="shared" si="139"/>
        <v>455.01000319996876</v>
      </c>
      <c r="R53" s="1">
        <f t="shared" si="139"/>
        <v>108.4214498304522</v>
      </c>
      <c r="S53" s="1">
        <f t="shared" si="139"/>
        <v>544.22295141968402</v>
      </c>
      <c r="T53" s="1">
        <f t="shared" ref="T53" si="140">T50-T51</f>
        <v>559.11764170493962</v>
      </c>
      <c r="V53" s="1">
        <f t="shared" ref="V53:AC53" si="141">V50-V51</f>
        <v>219.53921264296963</v>
      </c>
      <c r="W53" s="1">
        <f t="shared" si="141"/>
        <v>-80.106890275739545</v>
      </c>
      <c r="X53" s="1">
        <f t="shared" si="141"/>
        <v>783.98123786156236</v>
      </c>
      <c r="Y53" s="1">
        <f t="shared" si="141"/>
        <v>-495.12168117955162</v>
      </c>
      <c r="Z53" s="1">
        <f t="shared" si="141"/>
        <v>1009.3532953037992</v>
      </c>
      <c r="AA53" s="1">
        <f t="shared" si="141"/>
        <v>516.46063031289975</v>
      </c>
      <c r="AB53" s="1">
        <f t="shared" si="141"/>
        <v>136.73653083319351</v>
      </c>
      <c r="AC53" s="1">
        <f t="shared" si="141"/>
        <v>609.22569115027602</v>
      </c>
      <c r="AD53" s="1">
        <f t="shared" ref="AD53" si="142">AD50-AD51</f>
        <v>640.52574094355896</v>
      </c>
      <c r="AF53" s="1">
        <f t="shared" ref="AF53:AM53" si="143">AF50-AF51</f>
        <v>64.647266899770642</v>
      </c>
      <c r="AG53" s="1">
        <f t="shared" si="143"/>
        <v>20.813055326739953</v>
      </c>
      <c r="AH53" s="1">
        <f t="shared" si="143"/>
        <v>190.3562447698541</v>
      </c>
      <c r="AI53" s="1">
        <f t="shared" si="143"/>
        <v>-49.071246675585108</v>
      </c>
      <c r="AJ53" s="1">
        <f t="shared" si="143"/>
        <v>245.86464687074496</v>
      </c>
      <c r="AK53" s="1">
        <f t="shared" si="143"/>
        <v>121.38732975763934</v>
      </c>
      <c r="AL53" s="1">
        <f t="shared" si="143"/>
        <v>28.893024288252136</v>
      </c>
      <c r="AM53" s="1">
        <f t="shared" si="143"/>
        <v>145.09441640740292</v>
      </c>
      <c r="AN53" s="1">
        <f t="shared" ref="AN53" si="144">AN50-AN51</f>
        <v>159.18727813246366</v>
      </c>
      <c r="AP53" s="1">
        <f t="shared" ref="AP53:AW53" si="145">AP50-AP51</f>
        <v>224.52445079058333</v>
      </c>
      <c r="AQ53" s="1">
        <f t="shared" si="145"/>
        <v>-4.6431081564615484</v>
      </c>
      <c r="AR53" s="1">
        <f t="shared" si="145"/>
        <v>731.75142237646105</v>
      </c>
      <c r="AS53" s="1">
        <f t="shared" si="145"/>
        <v>-338.04986556579297</v>
      </c>
      <c r="AT53" s="1">
        <f t="shared" si="145"/>
        <v>943.61414352758811</v>
      </c>
      <c r="AU53" s="1">
        <f t="shared" si="145"/>
        <v>476.02637103119491</v>
      </c>
      <c r="AV53" s="1">
        <f t="shared" si="145"/>
        <v>121.29857638909101</v>
      </c>
      <c r="AW53" s="1">
        <f t="shared" si="145"/>
        <v>564.69631253249702</v>
      </c>
      <c r="AX53" s="1">
        <f t="shared" ref="AX53" si="146">AX50-AX51</f>
        <v>587.67647492200388</v>
      </c>
      <c r="AZ53" s="1">
        <f t="shared" ref="AZ53:BG53" si="147">AZ50-AZ51</f>
        <v>240.07952723139164</v>
      </c>
      <c r="BA53" s="1">
        <f t="shared" si="147"/>
        <v>37.780284527020797</v>
      </c>
      <c r="BB53" s="1">
        <f t="shared" si="147"/>
        <v>372.54209841011794</v>
      </c>
      <c r="BC53" s="1">
        <f t="shared" si="147"/>
        <v>-65.46341851562272</v>
      </c>
      <c r="BD53" s="1">
        <f t="shared" si="147"/>
        <v>166.91122884451525</v>
      </c>
      <c r="BE53" s="1">
        <f t="shared" si="147"/>
        <v>-1.9720009996484309</v>
      </c>
      <c r="BF53" s="1">
        <f t="shared" si="147"/>
        <v>-16.656808866664935</v>
      </c>
      <c r="BG53" s="1">
        <f t="shared" si="147"/>
        <v>167.20473186483332</v>
      </c>
      <c r="BH53" s="1">
        <f t="shared" ref="BH53" si="148">BH50-BH51</f>
        <v>152.65077996328375</v>
      </c>
    </row>
    <row r="54" spans="1:60" ht="14.45" x14ac:dyDescent="0.3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ht="14.45" x14ac:dyDescent="0.35">
      <c r="A55" s="22" t="s">
        <v>97</v>
      </c>
      <c r="B55" s="15">
        <f t="shared" ref="B55:I55" si="149">B33-B34+B53</f>
        <v>37612.055215226093</v>
      </c>
      <c r="C55" s="15">
        <f>C33-C34+C53</f>
        <v>36107.656659556487</v>
      </c>
      <c r="D55" s="15">
        <f t="shared" si="149"/>
        <v>53390.914655370492</v>
      </c>
      <c r="E55" s="15">
        <f t="shared" si="149"/>
        <v>41384.880512693155</v>
      </c>
      <c r="F55" s="15">
        <f t="shared" si="149"/>
        <v>66825.089669015724</v>
      </c>
      <c r="G55" s="15">
        <f t="shared" si="149"/>
        <v>63767.756152318099</v>
      </c>
      <c r="H55" s="15">
        <f t="shared" si="149"/>
        <v>60439.173573163353</v>
      </c>
      <c r="I55" s="15">
        <f t="shared" si="149"/>
        <v>65534.784111445246</v>
      </c>
      <c r="J55" s="15">
        <f t="shared" ref="J55" si="150">J33-J34+J53</f>
        <v>68143.780740707793</v>
      </c>
      <c r="L55" s="15">
        <f t="shared" ref="L55:S55" si="151">L33-L34+L53</f>
        <v>9341.3294187805877</v>
      </c>
      <c r="M55" s="15">
        <f t="shared" si="151"/>
        <v>9239.2668682199546</v>
      </c>
      <c r="N55" s="15">
        <f t="shared" si="151"/>
        <v>15387.774643071507</v>
      </c>
      <c r="O55" s="15">
        <f t="shared" si="151"/>
        <v>11452.413986480871</v>
      </c>
      <c r="P55" s="15">
        <f t="shared" si="151"/>
        <v>20006.89798831963</v>
      </c>
      <c r="Q55" s="15">
        <f t="shared" si="151"/>
        <v>24476.03887052018</v>
      </c>
      <c r="R55" s="15">
        <f t="shared" si="151"/>
        <v>22295.960929659694</v>
      </c>
      <c r="S55" s="15">
        <f t="shared" si="151"/>
        <v>24635.800185057793</v>
      </c>
      <c r="T55" s="15">
        <f t="shared" ref="T55" si="152">T33-T34+T53</f>
        <v>24848.856854004571</v>
      </c>
      <c r="V55" s="15">
        <f t="shared" ref="V55:AC55" si="153">V33-V34+V53</f>
        <v>16882.824163608773</v>
      </c>
      <c r="W55" s="15">
        <f t="shared" si="153"/>
        <v>16207.892725824167</v>
      </c>
      <c r="X55" s="15">
        <f t="shared" si="153"/>
        <v>23967.396840871454</v>
      </c>
      <c r="Y55" s="15">
        <f t="shared" si="153"/>
        <v>18577.647988527693</v>
      </c>
      <c r="Z55" s="15">
        <f t="shared" si="153"/>
        <v>29999.274316188636</v>
      </c>
      <c r="AA55" s="15">
        <f t="shared" si="153"/>
        <v>28627.452882565278</v>
      </c>
      <c r="AB55" s="15">
        <f t="shared" si="153"/>
        <v>27133.600883262799</v>
      </c>
      <c r="AC55" s="15">
        <f t="shared" si="153"/>
        <v>29422.017748949056</v>
      </c>
      <c r="AD55" s="15">
        <f t="shared" ref="AD55" si="154">AD33-AD34+AD53</f>
        <v>30593.816562850268</v>
      </c>
      <c r="AF55" s="15">
        <f t="shared" ref="AF55:AM55" si="155">AF33-AF34+AF53</f>
        <v>2494.5452354707572</v>
      </c>
      <c r="AG55" s="15">
        <f t="shared" si="155"/>
        <v>2466.8742565215525</v>
      </c>
      <c r="AH55" s="15">
        <f t="shared" si="155"/>
        <v>4106.6914408663879</v>
      </c>
      <c r="AI55" s="15">
        <f t="shared" si="155"/>
        <v>3056.6613886422629</v>
      </c>
      <c r="AJ55" s="15">
        <f t="shared" si="155"/>
        <v>5338.1463497532459</v>
      </c>
      <c r="AK55" s="15">
        <f t="shared" si="155"/>
        <v>6529.7047991072213</v>
      </c>
      <c r="AL55" s="15">
        <f t="shared" si="155"/>
        <v>5947.6460402865414</v>
      </c>
      <c r="AM55" s="15">
        <f t="shared" si="155"/>
        <v>6571.0382129719746</v>
      </c>
      <c r="AN55" s="15">
        <f t="shared" ref="AN55" si="156">AN33-AN34+AN53</f>
        <v>6396.9217491038326</v>
      </c>
      <c r="AP55" s="15">
        <f t="shared" ref="AP55:AW55" si="157">AP33-AP34+AP53</f>
        <v>12954.580614232404</v>
      </c>
      <c r="AQ55" s="15">
        <f t="shared" si="157"/>
        <v>12563.004486816311</v>
      </c>
      <c r="AR55" s="15">
        <f t="shared" si="157"/>
        <v>19380.909379977937</v>
      </c>
      <c r="AS55" s="15">
        <f t="shared" si="157"/>
        <v>14801.271047072518</v>
      </c>
      <c r="AT55" s="15">
        <f t="shared" si="157"/>
        <v>24605.815823784094</v>
      </c>
      <c r="AU55" s="15">
        <f t="shared" si="157"/>
        <v>25959.221259022666</v>
      </c>
      <c r="AV55" s="15">
        <f t="shared" si="157"/>
        <v>24184.236132432412</v>
      </c>
      <c r="AW55" s="15">
        <f t="shared" si="157"/>
        <v>26437.217421987971</v>
      </c>
      <c r="AX55" s="15">
        <f t="shared" ref="AX55" si="158">AX33-AX34+AX53</f>
        <v>27134.196785755314</v>
      </c>
      <c r="AZ55" s="15">
        <f t="shared" ref="AZ55:BG55" si="159">AZ33-AZ34+AZ53</f>
        <v>43419.411332908137</v>
      </c>
      <c r="BA55" s="15">
        <f t="shared" si="159"/>
        <v>41670.550096210369</v>
      </c>
      <c r="BB55" s="15">
        <f t="shared" si="159"/>
        <v>45140.128294327522</v>
      </c>
      <c r="BC55" s="15">
        <f t="shared" si="159"/>
        <v>34005.483178340844</v>
      </c>
      <c r="BD55" s="15">
        <f t="shared" si="159"/>
        <v>31255.653820976451</v>
      </c>
      <c r="BE55" s="15">
        <f t="shared" si="159"/>
        <v>7010.4089494221234</v>
      </c>
      <c r="BF55" s="15">
        <f t="shared" si="159"/>
        <v>22603.034257354073</v>
      </c>
      <c r="BG55" s="15">
        <f t="shared" si="159"/>
        <v>29022.09143554834</v>
      </c>
      <c r="BH55" s="15">
        <f t="shared" ref="BH55" si="160">BH33-BH34+BH53</f>
        <v>32285.80247332725</v>
      </c>
    </row>
    <row r="56" spans="1:60" ht="14.45" x14ac:dyDescent="0.35">
      <c r="B56" s="14"/>
      <c r="C56" s="14"/>
      <c r="D56" s="14"/>
      <c r="E56" s="14"/>
      <c r="F56" s="14"/>
      <c r="G56" s="14"/>
      <c r="H56" s="14"/>
      <c r="I56" s="14"/>
      <c r="J56" s="14"/>
    </row>
    <row r="57" spans="1:60" ht="14.45" x14ac:dyDescent="0.35">
      <c r="A57" s="45"/>
    </row>
    <row r="59" spans="1:60" ht="14.45" x14ac:dyDescent="0.35">
      <c r="A59" s="10"/>
    </row>
    <row r="60" spans="1:60" ht="14.45" x14ac:dyDescent="0.35">
      <c r="A60" s="10"/>
    </row>
    <row r="61" spans="1:60" ht="14.45" x14ac:dyDescent="0.35">
      <c r="A61" s="10"/>
    </row>
    <row r="62" spans="1:60" ht="14.45" x14ac:dyDescent="0.35">
      <c r="A62" s="10"/>
    </row>
    <row r="63" spans="1:60" ht="14.45" x14ac:dyDescent="0.35">
      <c r="A63" s="10"/>
    </row>
    <row r="64" spans="1:60" ht="14.45" x14ac:dyDescent="0.35">
      <c r="A64" s="10"/>
    </row>
    <row r="65" spans="1:1" ht="14.45" x14ac:dyDescent="0.3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opLeftCell="A30" zoomScaleNormal="100" workbookViewId="0">
      <selection activeCell="A43" sqref="A43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  <col min="11" max="11" width="12.140625" style="47" bestFit="1" customWidth="1"/>
    <col min="12" max="12" width="12.140625" bestFit="1" customWidth="1"/>
  </cols>
  <sheetData>
    <row r="1" spans="1:12" ht="26.25" customHeight="1" x14ac:dyDescent="0.25">
      <c r="C1" s="53" t="s">
        <v>113</v>
      </c>
      <c r="D1" s="53"/>
      <c r="E1" s="53"/>
      <c r="F1" s="53"/>
      <c r="G1" s="53"/>
      <c r="H1" s="53"/>
      <c r="I1" s="53"/>
      <c r="J1" s="53"/>
      <c r="K1"/>
    </row>
    <row r="2" spans="1:12" x14ac:dyDescent="0.25">
      <c r="C2" s="29">
        <v>38534</v>
      </c>
      <c r="D2" s="29">
        <f t="shared" ref="D2:L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  <c r="K2" s="29">
        <v>41456</v>
      </c>
      <c r="L2" s="29">
        <f t="shared" si="0"/>
        <v>41821</v>
      </c>
    </row>
    <row r="3" spans="1:12" x14ac:dyDescent="0.25">
      <c r="A3" t="s">
        <v>24</v>
      </c>
      <c r="B3" t="s">
        <v>25</v>
      </c>
      <c r="C3" s="30">
        <f>'[1]PTRM inputs'!C3</f>
        <v>5.426912643678157E-2</v>
      </c>
      <c r="D3" s="30">
        <f>'[1]PTRM inputs'!D3</f>
        <v>5.3919233716475105E-2</v>
      </c>
      <c r="E3" s="30">
        <f>'[1]PTRM inputs'!E3</f>
        <v>5.7988804597701157E-2</v>
      </c>
      <c r="F3" s="30">
        <f>'[1]PTRM inputs'!F3</f>
        <v>6.1664279693486562E-2</v>
      </c>
      <c r="G3" s="30">
        <f>'[1]PTRM inputs'!G3</f>
        <v>5.0201352490421458E-2</v>
      </c>
      <c r="H3" s="30">
        <f>'[1]PTRM inputs'!H3</f>
        <v>5.53847662835249E-2</v>
      </c>
      <c r="I3" s="30">
        <f>'[1]PTRM inputs'!I3</f>
        <v>5.3279996168582359E-2</v>
      </c>
      <c r="J3" s="30">
        <f>'[1]PTRM inputs'!J3</f>
        <v>4.0734919847328237E-2</v>
      </c>
      <c r="K3" s="30">
        <f>'[1]PTRM inputs'!K3</f>
        <v>3.2822367816091928E-2</v>
      </c>
      <c r="L3" s="30">
        <f>'[1]PTRM inputs'!L3</f>
        <v>4.0165766283524897E-2</v>
      </c>
    </row>
    <row r="4" spans="1:12" x14ac:dyDescent="0.25">
      <c r="A4" t="s">
        <v>26</v>
      </c>
      <c r="B4" t="s">
        <v>27</v>
      </c>
      <c r="C4" s="31">
        <f>'[1]PTRM inputs'!C4</f>
        <v>2.8555245304177301E-2</v>
      </c>
      <c r="D4" s="31">
        <f>'[1]PTRM inputs'!D4</f>
        <v>2.8213886552658662E-2</v>
      </c>
      <c r="E4" s="31">
        <f>'[1]PTRM inputs'!E4</f>
        <v>3.2184199607513397E-2</v>
      </c>
      <c r="F4" s="31">
        <f>'[1]PTRM inputs'!F4</f>
        <v>3.5770028969255296E-2</v>
      </c>
      <c r="G4" s="31">
        <f>'[1]PTRM inputs'!G4</f>
        <v>2.4586685356508875E-2</v>
      </c>
      <c r="H4" s="31">
        <f>'[1]PTRM inputs'!H4</f>
        <v>2.9643674422951349E-2</v>
      </c>
      <c r="I4" s="31">
        <f>'[1]PTRM inputs'!I4</f>
        <v>2.7590240164470758E-2</v>
      </c>
      <c r="J4" s="31">
        <f>'[1]PTRM inputs'!J4</f>
        <v>1.5351141314466465E-2</v>
      </c>
      <c r="K4" s="31">
        <f>'[1]PTRM inputs'!K4</f>
        <v>7.6315783571629936E-3</v>
      </c>
      <c r="L4" s="31">
        <f>'[1]PTRM inputs'!L4</f>
        <v>1.4795869544902418E-2</v>
      </c>
    </row>
    <row r="5" spans="1:12" x14ac:dyDescent="0.25">
      <c r="A5" t="s">
        <v>28</v>
      </c>
      <c r="B5" t="s">
        <v>29</v>
      </c>
      <c r="C5" s="32">
        <f>'[1]PTRM inputs'!C5</f>
        <v>2.5000000000000001E-2</v>
      </c>
      <c r="D5" s="32">
        <f>'[1]PTRM inputs'!D5</f>
        <v>2.5000000000000001E-2</v>
      </c>
      <c r="E5" s="32">
        <f>'[1]PTRM inputs'!E5</f>
        <v>2.5000000000000001E-2</v>
      </c>
      <c r="F5" s="32">
        <f>'[1]PTRM inputs'!F5</f>
        <v>2.5000000000000001E-2</v>
      </c>
      <c r="G5" s="32">
        <f>'[1]PTRM inputs'!G5</f>
        <v>2.5000000000000001E-2</v>
      </c>
      <c r="H5" s="32">
        <f>'[1]PTRM inputs'!H5</f>
        <v>2.5000000000000001E-2</v>
      </c>
      <c r="I5" s="32">
        <f>'[1]PTRM inputs'!I5</f>
        <v>2.5000000000000001E-2</v>
      </c>
      <c r="J5" s="32">
        <f>'[1]PTRM inputs'!J5</f>
        <v>2.5000000000000001E-2</v>
      </c>
      <c r="K5" s="32">
        <f>'[1]PTRM inputs'!K5</f>
        <v>2.5000000000000001E-2</v>
      </c>
      <c r="L5" s="32">
        <f>'[1]PTRM inputs'!L5</f>
        <v>2.5000000000000001E-2</v>
      </c>
    </row>
    <row r="6" spans="1:12" x14ac:dyDescent="0.25">
      <c r="A6" t="s">
        <v>30</v>
      </c>
      <c r="B6" t="s">
        <v>31</v>
      </c>
      <c r="C6" s="30">
        <f>'[1]PTRM inputs'!C6</f>
        <v>1.4566286141442522E-2</v>
      </c>
      <c r="D6" s="30">
        <f>'[1]PTRM inputs'!D6</f>
        <v>1.2045002630475095E-2</v>
      </c>
      <c r="E6" s="30">
        <f>'[1]PTRM inputs'!E6</f>
        <v>1.2482226536236568E-2</v>
      </c>
      <c r="F6" s="30">
        <f>'[1]PTRM inputs'!F6</f>
        <v>2.426548740620306E-2</v>
      </c>
      <c r="G6" s="30">
        <f>'[1]PTRM inputs'!G6</f>
        <v>3.3118054966351534E-2</v>
      </c>
      <c r="H6" s="30">
        <f>'[1]PTRM inputs'!H6</f>
        <v>3.7945076110393383E-2</v>
      </c>
      <c r="I6" s="30">
        <f>'[1]PTRM inputs'!I6</f>
        <v>4.1025254866978104E-2</v>
      </c>
      <c r="J6" s="30">
        <f>'[1]PTRM inputs'!J6</f>
        <v>3.5531002101689461E-2</v>
      </c>
      <c r="K6" s="30">
        <f>'[1]PTRM inputs'!K6</f>
        <v>2.8105030122976424E-2</v>
      </c>
      <c r="L6" s="30">
        <f>'[1]PTRM inputs'!L6</f>
        <v>1.9043574273204918E-2</v>
      </c>
    </row>
    <row r="7" spans="1:12" x14ac:dyDescent="0.25">
      <c r="A7" t="s">
        <v>32</v>
      </c>
      <c r="B7" t="s">
        <v>33</v>
      </c>
      <c r="C7" s="31">
        <f>'[1]PTRM inputs'!C7</f>
        <v>6.8835412578224092E-2</v>
      </c>
      <c r="D7" s="31">
        <f>'[1]PTRM inputs'!D7</f>
        <v>6.59642363469502E-2</v>
      </c>
      <c r="E7" s="31">
        <f>'[1]PTRM inputs'!E7</f>
        <v>7.0471031133937725E-2</v>
      </c>
      <c r="F7" s="31">
        <f>'[1]PTRM inputs'!F7</f>
        <v>8.5929767099689622E-2</v>
      </c>
      <c r="G7" s="31">
        <f>'[1]PTRM inputs'!G7</f>
        <v>8.3319407456772993E-2</v>
      </c>
      <c r="H7" s="31">
        <f>'[1]PTRM inputs'!H7</f>
        <v>9.3329842393918283E-2</v>
      </c>
      <c r="I7" s="31">
        <f>'[1]PTRM inputs'!I7</f>
        <v>9.4305251035560464E-2</v>
      </c>
      <c r="J7" s="31">
        <f>'[1]PTRM inputs'!J7</f>
        <v>7.6265921949017698E-2</v>
      </c>
      <c r="K7" s="31">
        <f>'[1]PTRM inputs'!K7</f>
        <v>6.0927397939068352E-2</v>
      </c>
      <c r="L7" s="31">
        <f>'[1]PTRM inputs'!L7</f>
        <v>5.9209340556729814E-2</v>
      </c>
    </row>
    <row r="8" spans="1:12" x14ac:dyDescent="0.25">
      <c r="A8" t="s">
        <v>34</v>
      </c>
      <c r="B8" t="s">
        <v>35</v>
      </c>
      <c r="C8" s="31">
        <f>'[1]PTRM inputs'!C8</f>
        <v>4.2766256173877082E-2</v>
      </c>
      <c r="D8" s="31">
        <f>'[1]PTRM inputs'!D8</f>
        <v>3.9965108631170976E-2</v>
      </c>
      <c r="E8" s="31">
        <f>'[1]PTRM inputs'!E8</f>
        <v>4.4361981594085664E-2</v>
      </c>
      <c r="F8" s="31">
        <f>'[1]PTRM inputs'!F8</f>
        <v>5.9443675219209569E-2</v>
      </c>
      <c r="G8" s="31">
        <f>'[1]PTRM inputs'!G8</f>
        <v>5.6896982884656611E-2</v>
      </c>
      <c r="H8" s="31">
        <f>'[1]PTRM inputs'!H8</f>
        <v>6.6663260872115604E-2</v>
      </c>
      <c r="I8" s="31">
        <f>'[1]PTRM inputs'!I8</f>
        <v>6.7614879059083366E-2</v>
      </c>
      <c r="J8" s="31">
        <f>'[1]PTRM inputs'!J8</f>
        <v>5.0015533608797735E-2</v>
      </c>
      <c r="K8" s="31">
        <f>'[1]PTRM inputs'!K8</f>
        <v>3.5051119940554543E-2</v>
      </c>
      <c r="L8" s="31">
        <f>'[1]PTRM inputs'!L8</f>
        <v>3.3374966396809702E-2</v>
      </c>
    </row>
    <row r="9" spans="1:12" x14ac:dyDescent="0.25">
      <c r="A9" t="s">
        <v>36</v>
      </c>
      <c r="B9" t="s">
        <v>37</v>
      </c>
      <c r="C9" s="30">
        <f>'[1]PTRM inputs'!C9</f>
        <v>6.5000000000000002E-2</v>
      </c>
      <c r="D9" s="30">
        <f>'[1]PTRM inputs'!D9</f>
        <v>6.5000000000000002E-2</v>
      </c>
      <c r="E9" s="30">
        <f>'[1]PTRM inputs'!E9</f>
        <v>6.5000000000000002E-2</v>
      </c>
      <c r="F9" s="30">
        <f>'[1]PTRM inputs'!F9</f>
        <v>6.5000000000000002E-2</v>
      </c>
      <c r="G9" s="30">
        <f>'[1]PTRM inputs'!G9</f>
        <v>6.5000000000000002E-2</v>
      </c>
      <c r="H9" s="30">
        <f>'[1]PTRM inputs'!H9</f>
        <v>6.5000000000000002E-2</v>
      </c>
      <c r="I9" s="30">
        <f>'[1]PTRM inputs'!I9</f>
        <v>6.5000000000000002E-2</v>
      </c>
      <c r="J9" s="30">
        <f>'[1]PTRM inputs'!J9</f>
        <v>6.5000000000000002E-2</v>
      </c>
      <c r="K9" s="30">
        <f>'[1]PTRM inputs'!K9</f>
        <v>6.5000000000000002E-2</v>
      </c>
      <c r="L9" s="30">
        <f>'[1]PTRM inputs'!L9</f>
        <v>6.5000000000000002E-2</v>
      </c>
    </row>
    <row r="10" spans="1:12" x14ac:dyDescent="0.25">
      <c r="A10" t="s">
        <v>38</v>
      </c>
      <c r="B10" t="s">
        <v>39</v>
      </c>
      <c r="C10" s="30">
        <f>'[1]PTRM inputs'!C10</f>
        <v>0.3</v>
      </c>
      <c r="D10" s="30">
        <f>'[1]PTRM inputs'!D10</f>
        <v>0.3</v>
      </c>
      <c r="E10" s="30">
        <f>'[1]PTRM inputs'!E10</f>
        <v>0.3</v>
      </c>
      <c r="F10" s="30">
        <f>'[1]PTRM inputs'!F10</f>
        <v>0.3</v>
      </c>
      <c r="G10" s="30">
        <f>'[1]PTRM inputs'!G10</f>
        <v>0.3</v>
      </c>
      <c r="H10" s="30">
        <f>'[1]PTRM inputs'!H10</f>
        <v>0.3</v>
      </c>
      <c r="I10" s="30">
        <f>'[1]PTRM inputs'!I10</f>
        <v>0.3</v>
      </c>
      <c r="J10" s="30">
        <f>'[1]PTRM inputs'!J10</f>
        <v>0.3</v>
      </c>
      <c r="K10" s="30">
        <f>'[1]PTRM inputs'!K10</f>
        <v>0.3</v>
      </c>
      <c r="L10" s="30">
        <f>'[1]PTRM inputs'!L10</f>
        <v>0.3</v>
      </c>
    </row>
    <row r="11" spans="1:12" x14ac:dyDescent="0.25">
      <c r="A11" t="s">
        <v>40</v>
      </c>
      <c r="B11" t="s">
        <v>41</v>
      </c>
      <c r="C11" s="5">
        <f>'[1]PTRM inputs'!C11</f>
        <v>0.22034793272461239</v>
      </c>
      <c r="D11" s="5">
        <f>'[1]PTRM inputs'!D11</f>
        <v>0.22034793272461239</v>
      </c>
      <c r="E11" s="5">
        <f>'[1]PTRM inputs'!E11</f>
        <v>0.22034793272461239</v>
      </c>
      <c r="F11" s="5">
        <f>'[1]PTRM inputs'!F11</f>
        <v>0.22034793272461239</v>
      </c>
      <c r="G11" s="5">
        <f>'[1]PTRM inputs'!G11</f>
        <v>0.22034793272461239</v>
      </c>
      <c r="H11" s="5">
        <f>'[1]PTRM inputs'!H11</f>
        <v>0.22034793272461239</v>
      </c>
      <c r="I11" s="5">
        <f>'[1]PTRM inputs'!I11</f>
        <v>0.22034793272461239</v>
      </c>
      <c r="J11" s="5">
        <f>'[1]PTRM inputs'!J11</f>
        <v>0.22034793272461239</v>
      </c>
      <c r="K11" s="5">
        <f>'[1]PTRM inputs'!K11</f>
        <v>0.22034793272461239</v>
      </c>
      <c r="L11" s="5">
        <f>'[1]PTRM inputs'!L11</f>
        <v>0.22034793272461239</v>
      </c>
    </row>
    <row r="12" spans="1:12" x14ac:dyDescent="0.25">
      <c r="A12" t="s">
        <v>42</v>
      </c>
      <c r="B12" t="s">
        <v>43</v>
      </c>
      <c r="C12" s="6">
        <f>'[1]PTRM inputs'!C12</f>
        <v>0.29999999999990945</v>
      </c>
      <c r="D12" s="6">
        <f>'[1]PTRM inputs'!D12</f>
        <v>0.29999999999990945</v>
      </c>
      <c r="E12" s="6">
        <f>'[1]PTRM inputs'!E12</f>
        <v>0.29999999999990945</v>
      </c>
      <c r="F12" s="6">
        <f>'[1]PTRM inputs'!F12</f>
        <v>0.29999999999990945</v>
      </c>
      <c r="G12" s="6">
        <f>'[1]PTRM inputs'!G12</f>
        <v>0.29999999999990945</v>
      </c>
      <c r="H12" s="6">
        <f>'[1]PTRM inputs'!H12</f>
        <v>0.29999999999990945</v>
      </c>
      <c r="I12" s="6">
        <f>'[1]PTRM inputs'!I12</f>
        <v>0.29999999999990945</v>
      </c>
      <c r="J12" s="6">
        <f>'[1]PTRM inputs'!J12</f>
        <v>0.29999999999990945</v>
      </c>
      <c r="K12" s="6">
        <f>'[1]PTRM inputs'!K12</f>
        <v>0.29999999999990945</v>
      </c>
      <c r="L12" s="6">
        <f>'[1]PTRM inputs'!L12</f>
        <v>0.29999999999990945</v>
      </c>
    </row>
    <row r="13" spans="1:12" x14ac:dyDescent="0.25">
      <c r="A13" t="s">
        <v>44</v>
      </c>
      <c r="B13" t="s">
        <v>45</v>
      </c>
      <c r="C13" s="30">
        <f>'[1]PTRM inputs'!C13</f>
        <v>0.5</v>
      </c>
      <c r="D13" s="30">
        <f>'[1]PTRM inputs'!D13</f>
        <v>0.5</v>
      </c>
      <c r="E13" s="30">
        <f>'[1]PTRM inputs'!E13</f>
        <v>0.5</v>
      </c>
      <c r="F13" s="30">
        <f>'[1]PTRM inputs'!F13</f>
        <v>0.5</v>
      </c>
      <c r="G13" s="30">
        <f>'[1]PTRM inputs'!G13</f>
        <v>0.5</v>
      </c>
      <c r="H13" s="30">
        <f>'[1]PTRM inputs'!H13</f>
        <v>0.5</v>
      </c>
      <c r="I13" s="30">
        <f>'[1]PTRM inputs'!I13</f>
        <v>0.5</v>
      </c>
      <c r="J13" s="30">
        <f>'[1]PTRM inputs'!J13</f>
        <v>0.5</v>
      </c>
      <c r="K13" s="30">
        <f>'[1]PTRM inputs'!K13</f>
        <v>0.5</v>
      </c>
      <c r="L13" s="30">
        <f>'[1]PTRM inputs'!L13</f>
        <v>0.5</v>
      </c>
    </row>
    <row r="14" spans="1:12" x14ac:dyDescent="0.25">
      <c r="A14" t="s">
        <v>46</v>
      </c>
      <c r="B14" t="s">
        <v>47</v>
      </c>
      <c r="C14" s="31">
        <f>'[1]PTRM inputs'!C14</f>
        <v>0.4</v>
      </c>
      <c r="D14" s="31">
        <f>'[1]PTRM inputs'!D14</f>
        <v>0.4</v>
      </c>
      <c r="E14" s="31">
        <f>'[1]PTRM inputs'!E14</f>
        <v>0.4</v>
      </c>
      <c r="F14" s="31">
        <f>'[1]PTRM inputs'!F14</f>
        <v>0.4</v>
      </c>
      <c r="G14" s="31">
        <f>'[1]PTRM inputs'!G14</f>
        <v>0.4</v>
      </c>
      <c r="H14" s="31">
        <f>'[1]PTRM inputs'!H14</f>
        <v>0.4</v>
      </c>
      <c r="I14" s="31">
        <f>'[1]PTRM inputs'!I14</f>
        <v>0.4</v>
      </c>
      <c r="J14" s="31">
        <f>'[1]PTRM inputs'!J14</f>
        <v>0.4</v>
      </c>
      <c r="K14" s="31">
        <f>'[1]PTRM inputs'!K14</f>
        <v>0.4</v>
      </c>
      <c r="L14" s="31">
        <f>'[1]PTRM inputs'!L14</f>
        <v>0.4</v>
      </c>
    </row>
    <row r="15" spans="1:12" x14ac:dyDescent="0.25">
      <c r="A15" t="s">
        <v>48</v>
      </c>
      <c r="B15" t="s">
        <v>49</v>
      </c>
      <c r="C15" s="30">
        <f>'[1]PTRM inputs'!C15</f>
        <v>0.6</v>
      </c>
      <c r="D15" s="30">
        <f>'[1]PTRM inputs'!D15</f>
        <v>0.6</v>
      </c>
      <c r="E15" s="30">
        <f>'[1]PTRM inputs'!E15</f>
        <v>0.6</v>
      </c>
      <c r="F15" s="30">
        <f>'[1]PTRM inputs'!F15</f>
        <v>0.6</v>
      </c>
      <c r="G15" s="30">
        <f>'[1]PTRM inputs'!G15</f>
        <v>0.6</v>
      </c>
      <c r="H15" s="30">
        <f>'[1]PTRM inputs'!H15</f>
        <v>0.6</v>
      </c>
      <c r="I15" s="30">
        <f>'[1]PTRM inputs'!I15</f>
        <v>0.6</v>
      </c>
      <c r="J15" s="30">
        <f>'[1]PTRM inputs'!J15</f>
        <v>0.6</v>
      </c>
      <c r="K15" s="30">
        <f>'[1]PTRM inputs'!K15</f>
        <v>0.6</v>
      </c>
      <c r="L15" s="30">
        <f>'[1]PTRM inputs'!L15</f>
        <v>0.6</v>
      </c>
    </row>
    <row r="16" spans="1:12" x14ac:dyDescent="0.25">
      <c r="A16" t="s">
        <v>50</v>
      </c>
      <c r="B16" t="s">
        <v>51</v>
      </c>
      <c r="C16" s="34">
        <f>'[1]PTRM inputs'!C16</f>
        <v>0.7</v>
      </c>
      <c r="D16" s="34">
        <f>'[1]PTRM inputs'!D16</f>
        <v>0.7</v>
      </c>
      <c r="E16" s="34">
        <f>'[1]PTRM inputs'!E16</f>
        <v>0.7</v>
      </c>
      <c r="F16" s="34">
        <f>'[1]PTRM inputs'!F16</f>
        <v>0.7</v>
      </c>
      <c r="G16" s="34">
        <f>'[1]PTRM inputs'!G16</f>
        <v>0.7</v>
      </c>
      <c r="H16" s="34">
        <f>'[1]PTRM inputs'!H16</f>
        <v>0.7</v>
      </c>
      <c r="I16" s="34">
        <f>'[1]PTRM inputs'!I16</f>
        <v>0.7</v>
      </c>
      <c r="J16" s="34">
        <f>'[1]PTRM inputs'!J16</f>
        <v>0.7</v>
      </c>
      <c r="K16" s="34">
        <f>'[1]PTRM inputs'!K16</f>
        <v>0.7</v>
      </c>
      <c r="L16" s="34">
        <f>'[1]PTRM inputs'!L16</f>
        <v>0.7</v>
      </c>
    </row>
    <row r="17" spans="1:12" x14ac:dyDescent="0.25">
      <c r="A17" s="7"/>
      <c r="B17" s="7"/>
      <c r="C17" s="7"/>
      <c r="D17" s="7"/>
      <c r="E17" s="8"/>
      <c r="F17" s="33"/>
      <c r="G17" s="33"/>
      <c r="H17" s="33"/>
      <c r="I17" s="33"/>
      <c r="J17" s="33"/>
      <c r="K17" s="33"/>
      <c r="L17" s="33"/>
    </row>
    <row r="18" spans="1:12" x14ac:dyDescent="0.25">
      <c r="A18" s="35" t="s">
        <v>52</v>
      </c>
      <c r="B18" s="36"/>
      <c r="C18" s="37"/>
      <c r="D18" s="37"/>
      <c r="E18" s="38"/>
      <c r="L18" s="47"/>
    </row>
    <row r="19" spans="1:12" x14ac:dyDescent="0.25">
      <c r="A19" t="s">
        <v>53</v>
      </c>
      <c r="C19" s="39">
        <f t="shared" ref="C19:J19" si="1">C3+C16*(C9)</f>
        <v>9.9769126436781569E-2</v>
      </c>
      <c r="D19" s="39">
        <f t="shared" si="1"/>
        <v>9.9419233716475097E-2</v>
      </c>
      <c r="E19" s="39">
        <f t="shared" si="1"/>
        <v>0.10348880459770116</v>
      </c>
      <c r="F19" s="39">
        <f t="shared" si="1"/>
        <v>0.10716427969348656</v>
      </c>
      <c r="G19" s="39">
        <f t="shared" si="1"/>
        <v>9.5701352490421457E-2</v>
      </c>
      <c r="H19" s="39">
        <f t="shared" si="1"/>
        <v>0.1008847662835249</v>
      </c>
      <c r="I19" s="39">
        <f t="shared" si="1"/>
        <v>9.8779996168582351E-2</v>
      </c>
      <c r="J19" s="39">
        <f t="shared" si="1"/>
        <v>8.6234919847328229E-2</v>
      </c>
      <c r="K19" s="39">
        <f>'[1]PTRM inputs'!K19</f>
        <v>7.832236781609192E-2</v>
      </c>
      <c r="L19" s="39">
        <f t="shared" ref="L19" si="2">L3+L16*(L9)</f>
        <v>8.5665766283524902E-2</v>
      </c>
    </row>
    <row r="20" spans="1:12" x14ac:dyDescent="0.25">
      <c r="A20" t="s">
        <v>54</v>
      </c>
      <c r="C20" s="39">
        <f t="shared" ref="C20:J20" si="3">(1+C19)/(1+C5)-1</f>
        <v>7.2945489206616143E-2</v>
      </c>
      <c r="D20" s="39">
        <f t="shared" si="3"/>
        <v>7.2604130455097948E-2</v>
      </c>
      <c r="E20" s="39">
        <f t="shared" si="3"/>
        <v>7.6574443509952461E-2</v>
      </c>
      <c r="F20" s="39">
        <f t="shared" si="3"/>
        <v>8.016027287169436E-2</v>
      </c>
      <c r="G20" s="39">
        <f t="shared" si="3"/>
        <v>6.8976929258947939E-2</v>
      </c>
      <c r="H20" s="39">
        <f t="shared" si="3"/>
        <v>7.4033918325390191E-2</v>
      </c>
      <c r="I20" s="39">
        <f t="shared" si="3"/>
        <v>7.19804840669096E-2</v>
      </c>
      <c r="J20" s="39">
        <f t="shared" si="3"/>
        <v>5.9741385216905751E-2</v>
      </c>
      <c r="K20" s="39">
        <f>'[1]PTRM inputs'!K20</f>
        <v>5.2021822259601835E-2</v>
      </c>
      <c r="L20" s="39">
        <f t="shared" ref="L20" si="4">(1+L19)/(1+L5)-1</f>
        <v>5.9186113447341482E-2</v>
      </c>
    </row>
    <row r="21" spans="1:12" x14ac:dyDescent="0.25">
      <c r="A21" s="4" t="s">
        <v>55</v>
      </c>
      <c r="B21" s="4"/>
      <c r="C21" s="52">
        <f t="shared" ref="C21:J21" si="5">C14*C19+C15*C7</f>
        <v>8.1208898121647083E-2</v>
      </c>
      <c r="D21" s="52">
        <f t="shared" si="5"/>
        <v>7.9346235294760148E-2</v>
      </c>
      <c r="E21" s="52">
        <f t="shared" si="5"/>
        <v>8.3678140519443098E-2</v>
      </c>
      <c r="F21" s="52">
        <f t="shared" si="5"/>
        <v>9.4423572137208395E-2</v>
      </c>
      <c r="G21" s="52">
        <f t="shared" si="5"/>
        <v>8.8272185470232384E-2</v>
      </c>
      <c r="H21" s="52">
        <f t="shared" si="5"/>
        <v>9.6351811949760932E-2</v>
      </c>
      <c r="I21" s="52">
        <f t="shared" si="5"/>
        <v>9.6095149088769219E-2</v>
      </c>
      <c r="J21" s="52">
        <f t="shared" si="5"/>
        <v>8.0253521108341913E-2</v>
      </c>
      <c r="K21" s="52">
        <f>'[1]PTRM inputs'!K21</f>
        <v>6.7885385889877775E-2</v>
      </c>
      <c r="L21" s="52">
        <f t="shared" ref="L21" si="6">L14*L19+L15*L7</f>
        <v>6.9791910847447847E-2</v>
      </c>
    </row>
    <row r="22" spans="1:12" x14ac:dyDescent="0.25">
      <c r="A22" t="s">
        <v>56</v>
      </c>
      <c r="C22" s="39">
        <f t="shared" ref="C22:J22" si="7">C14*C20+C15*C8</f>
        <v>5.4837949386972701E-2</v>
      </c>
      <c r="D22" s="39">
        <f t="shared" si="7"/>
        <v>5.3020717360741765E-2</v>
      </c>
      <c r="E22" s="39">
        <f t="shared" si="7"/>
        <v>5.7246966360432382E-2</v>
      </c>
      <c r="F22" s="39">
        <f t="shared" si="7"/>
        <v>6.7730314280203485E-2</v>
      </c>
      <c r="G22" s="39">
        <f t="shared" si="7"/>
        <v>6.1728961434373147E-2</v>
      </c>
      <c r="H22" s="39">
        <f t="shared" si="7"/>
        <v>6.9611523853425436E-2</v>
      </c>
      <c r="I22" s="39">
        <f t="shared" si="7"/>
        <v>6.9361121062213871E-2</v>
      </c>
      <c r="J22" s="39">
        <f t="shared" si="7"/>
        <v>5.3905874252040943E-2</v>
      </c>
      <c r="K22" s="39">
        <f>'[1]PTRM inputs'!K22</f>
        <v>4.1839400868173462E-2</v>
      </c>
      <c r="L22" s="39">
        <f t="shared" ref="L22" si="8">L14*L20+L15*L8</f>
        <v>4.3699425217022414E-2</v>
      </c>
    </row>
    <row r="23" spans="1:12" x14ac:dyDescent="0.25">
      <c r="A23" t="s">
        <v>57</v>
      </c>
      <c r="C23" s="39">
        <f t="shared" ref="C23:J23" si="9">C19*((1-C11)/(1-C11*(1-C13)))*C14+C7*C15*(1-C12)</f>
        <v>6.3877351104911662E-2</v>
      </c>
      <c r="D23" s="39">
        <f t="shared" si="9"/>
        <v>6.2548828811057541E-2</v>
      </c>
      <c r="E23" s="39">
        <f t="shared" si="9"/>
        <v>6.5867961121222743E-2</v>
      </c>
      <c r="F23" s="39">
        <f t="shared" si="9"/>
        <v>7.3648788427800732E-2</v>
      </c>
      <c r="G23" s="39">
        <f t="shared" si="9"/>
        <v>6.8534980233096982E-2</v>
      </c>
      <c r="H23" s="39">
        <f t="shared" si="9"/>
        <v>7.4556014308912899E-2</v>
      </c>
      <c r="I23" s="39">
        <f t="shared" si="9"/>
        <v>7.422801888474459E-2</v>
      </c>
      <c r="J23" s="39">
        <f t="shared" si="9"/>
        <v>6.225477846955934E-2</v>
      </c>
      <c r="K23" s="39">
        <f>'[1]PTRM inputs'!K23</f>
        <v>5.3039455179686931E-2</v>
      </c>
      <c r="L23" s="39">
        <f t="shared" ref="L23" si="10">L19*((1-L11)/(1-L11*(1-L13)))*L14+L7*L15*(1-L12)</f>
        <v>5.4891540798591501E-2</v>
      </c>
    </row>
    <row r="24" spans="1:12" x14ac:dyDescent="0.25">
      <c r="A24" t="s">
        <v>58</v>
      </c>
      <c r="C24" s="39">
        <f t="shared" ref="C24:J24" si="11">(1+C23)/(1+C5)-1</f>
        <v>3.7929123029182055E-2</v>
      </c>
      <c r="D24" s="39">
        <f t="shared" si="11"/>
        <v>3.6633003718105073E-2</v>
      </c>
      <c r="E24" s="39">
        <f t="shared" si="11"/>
        <v>3.9871181581680792E-2</v>
      </c>
      <c r="F24" s="39">
        <f t="shared" si="11"/>
        <v>4.7462232612488719E-2</v>
      </c>
      <c r="G24" s="39">
        <f t="shared" si="11"/>
        <v>4.2473151446924096E-2</v>
      </c>
      <c r="H24" s="39">
        <f t="shared" si="11"/>
        <v>4.8347331033085972E-2</v>
      </c>
      <c r="I24" s="39">
        <f t="shared" si="11"/>
        <v>4.8027335497311974E-2</v>
      </c>
      <c r="J24" s="39">
        <f t="shared" si="11"/>
        <v>3.6346125336155444E-2</v>
      </c>
      <c r="K24" s="39">
        <f>'[1]PTRM inputs'!K24</f>
        <v>2.735556602896283E-2</v>
      </c>
      <c r="L24" s="39">
        <f t="shared" ref="L24" si="12">(1+L23)/(1+L5)-1</f>
        <v>2.9162478827894134E-2</v>
      </c>
    </row>
    <row r="25" spans="1:12" x14ac:dyDescent="0.25">
      <c r="A25" t="s">
        <v>59</v>
      </c>
      <c r="C25" s="39">
        <f t="shared" ref="C25:J25" si="13">C19*(1/(1-C11*(1-C13)))*C14+C7*C15</f>
        <v>8.6150070874305928E-2</v>
      </c>
      <c r="D25" s="39">
        <f t="shared" si="13"/>
        <v>8.427007923601533E-2</v>
      </c>
      <c r="E25" s="39">
        <f t="shared" si="13"/>
        <v>8.8803534313558516E-2</v>
      </c>
      <c r="F25" s="39">
        <f t="shared" si="13"/>
        <v>9.973099776867661E-2</v>
      </c>
      <c r="G25" s="39">
        <f t="shared" si="13"/>
        <v>9.3011897365153168E-2</v>
      </c>
      <c r="H25" s="39">
        <f t="shared" si="13"/>
        <v>0.10134823795970876</v>
      </c>
      <c r="I25" s="39">
        <f t="shared" si="13"/>
        <v>0.1009873341063981</v>
      </c>
      <c r="J25" s="39">
        <f t="shared" si="13"/>
        <v>8.4524397796305453E-2</v>
      </c>
      <c r="K25" s="39">
        <f>'[1]PTRM inputs'!K25</f>
        <v>7.1764384971039638E-2</v>
      </c>
      <c r="L25" s="39">
        <f t="shared" ref="L25" si="14">L19*(1/(1-L11*(1-L13)))*L14+L7*L15</f>
        <v>7.4034599596096068E-2</v>
      </c>
    </row>
    <row r="26" spans="1:12" x14ac:dyDescent="0.25">
      <c r="A26" t="s">
        <v>60</v>
      </c>
      <c r="C26" s="39">
        <f t="shared" ref="C26:J26" si="15">(1+C25)/(1+C5)-1</f>
        <v>5.9658605731030212E-2</v>
      </c>
      <c r="D26" s="39">
        <f t="shared" si="15"/>
        <v>5.7824467547332059E-2</v>
      </c>
      <c r="E26" s="39">
        <f t="shared" si="15"/>
        <v>6.2247350549813341E-2</v>
      </c>
      <c r="F26" s="39">
        <f t="shared" si="15"/>
        <v>7.2908290506026097E-2</v>
      </c>
      <c r="G26" s="39">
        <f t="shared" si="15"/>
        <v>6.6353070600149611E-2</v>
      </c>
      <c r="H26" s="39">
        <f t="shared" si="15"/>
        <v>7.4486085814350123E-2</v>
      </c>
      <c r="I26" s="39">
        <f t="shared" si="15"/>
        <v>7.4133984494046956E-2</v>
      </c>
      <c r="J26" s="39">
        <f t="shared" si="15"/>
        <v>5.8072583215907914E-2</v>
      </c>
      <c r="K26" s="39">
        <f>'[1]PTRM inputs'!K26</f>
        <v>4.5623790215648441E-2</v>
      </c>
      <c r="L26" s="39">
        <f t="shared" ref="L26" si="16">(1+L25)/(1+L5)-1</f>
        <v>4.7838633752288917E-2</v>
      </c>
    </row>
    <row r="27" spans="1:12" x14ac:dyDescent="0.25">
      <c r="A27" t="s">
        <v>61</v>
      </c>
      <c r="C27" s="39">
        <f t="shared" ref="C27:J28" si="17">C25-C21</f>
        <v>4.9411727526588456E-3</v>
      </c>
      <c r="D27" s="39">
        <f t="shared" si="17"/>
        <v>4.9238439412551821E-3</v>
      </c>
      <c r="E27" s="39">
        <f t="shared" si="17"/>
        <v>5.1253937941154182E-3</v>
      </c>
      <c r="F27" s="39">
        <f t="shared" si="17"/>
        <v>5.3074256314682156E-3</v>
      </c>
      <c r="G27" s="39">
        <f t="shared" si="17"/>
        <v>4.7397118949207839E-3</v>
      </c>
      <c r="H27" s="39">
        <f t="shared" si="17"/>
        <v>4.9964260099478325E-3</v>
      </c>
      <c r="I27" s="39">
        <f t="shared" si="17"/>
        <v>4.8921850176288778E-3</v>
      </c>
      <c r="J27" s="39">
        <f t="shared" si="17"/>
        <v>4.2708766879635401E-3</v>
      </c>
      <c r="K27" s="39">
        <f>'[1]PTRM inputs'!K27</f>
        <v>3.878999081161863E-3</v>
      </c>
      <c r="L27" s="39">
        <f t="shared" ref="L27" si="18">L25-L21</f>
        <v>4.2426887486482212E-3</v>
      </c>
    </row>
    <row r="28" spans="1:12" x14ac:dyDescent="0.25">
      <c r="A28" t="s">
        <v>62</v>
      </c>
      <c r="C28" s="39">
        <f t="shared" si="17"/>
        <v>4.8206563440575112E-3</v>
      </c>
      <c r="D28" s="39">
        <f t="shared" si="17"/>
        <v>4.8037501865902943E-3</v>
      </c>
      <c r="E28" s="39">
        <f t="shared" si="17"/>
        <v>5.0003841893809589E-3</v>
      </c>
      <c r="F28" s="39">
        <f t="shared" si="17"/>
        <v>5.1779762258226114E-3</v>
      </c>
      <c r="G28" s="39">
        <f t="shared" si="17"/>
        <v>4.6241091657764632E-3</v>
      </c>
      <c r="H28" s="39">
        <f t="shared" si="17"/>
        <v>4.8745619609246865E-3</v>
      </c>
      <c r="I28" s="39">
        <f t="shared" si="17"/>
        <v>4.7728634318330854E-3</v>
      </c>
      <c r="J28" s="39">
        <f t="shared" si="17"/>
        <v>4.1667089638669705E-3</v>
      </c>
      <c r="K28" s="39">
        <f>'[1]PTRM inputs'!K28</f>
        <v>3.7843893474749785E-3</v>
      </c>
      <c r="L28" s="39">
        <f t="shared" ref="L28" si="19">L26-L22</f>
        <v>4.1392085352665031E-3</v>
      </c>
    </row>
    <row r="31" spans="1:12" x14ac:dyDescent="0.25">
      <c r="C31" s="53" t="s">
        <v>113</v>
      </c>
      <c r="D31" s="53"/>
      <c r="E31" s="53"/>
      <c r="F31" s="53"/>
      <c r="G31" s="53"/>
      <c r="H31" s="53"/>
      <c r="I31" s="53"/>
      <c r="J31" s="53"/>
      <c r="K31"/>
    </row>
    <row r="32" spans="1:12" x14ac:dyDescent="0.25">
      <c r="C32" s="29">
        <v>38718</v>
      </c>
      <c r="D32" s="29">
        <f t="shared" ref="D32:L32" si="20">DATE(YEAR(C32)+1,MONTH(C32),DAY(C32))</f>
        <v>39083</v>
      </c>
      <c r="E32" s="29">
        <f t="shared" si="20"/>
        <v>39448</v>
      </c>
      <c r="F32" s="29">
        <f t="shared" si="20"/>
        <v>39814</v>
      </c>
      <c r="G32" s="29">
        <f t="shared" si="20"/>
        <v>40179</v>
      </c>
      <c r="H32" s="29">
        <f t="shared" si="20"/>
        <v>40544</v>
      </c>
      <c r="I32" s="29">
        <f t="shared" si="20"/>
        <v>40909</v>
      </c>
      <c r="J32" s="29">
        <f t="shared" si="20"/>
        <v>41275</v>
      </c>
      <c r="K32" s="29">
        <f t="shared" si="20"/>
        <v>41640</v>
      </c>
      <c r="L32" s="29">
        <f t="shared" si="20"/>
        <v>42005</v>
      </c>
    </row>
    <row r="33" spans="1:12" x14ac:dyDescent="0.25">
      <c r="A33" t="s">
        <v>24</v>
      </c>
      <c r="B33" t="s">
        <v>25</v>
      </c>
      <c r="C33" s="30">
        <f>'[1]PTRM inputs'!C33</f>
        <v>5.3417563218390807E-2</v>
      </c>
      <c r="D33" s="30">
        <f>'[1]PTRM inputs'!D33</f>
        <v>5.5915448275862062E-2</v>
      </c>
      <c r="E33" s="30">
        <f>'[1]PTRM inputs'!E33</f>
        <v>5.9901413793103479E-2</v>
      </c>
      <c r="F33" s="30">
        <f>'[1]PTRM inputs'!F33</f>
        <v>5.8180736641221385E-2</v>
      </c>
      <c r="G33" s="30">
        <f>'[1]PTRM inputs'!G33</f>
        <v>5.0849831417624482E-2</v>
      </c>
      <c r="H33" s="30">
        <f>'[1]PTRM inputs'!H33</f>
        <v>5.3883252873563221E-2</v>
      </c>
      <c r="I33" s="30">
        <f>'[1]PTRM inputs'!I33</f>
        <v>4.9203157088122638E-2</v>
      </c>
      <c r="J33" s="30">
        <f>'[1]PTRM inputs'!J33</f>
        <v>3.4398406130268198E-2</v>
      </c>
      <c r="K33" s="30">
        <f>'[1]PTRM inputs'!K33</f>
        <v>3.7335528735632194E-2</v>
      </c>
      <c r="L33" s="30">
        <f>'[1]PTRM inputs'!L33</f>
        <v>3.6691022988505746E-2</v>
      </c>
    </row>
    <row r="34" spans="1:12" ht="14.45" x14ac:dyDescent="0.35">
      <c r="A34" t="s">
        <v>26</v>
      </c>
      <c r="B34" t="s">
        <v>27</v>
      </c>
      <c r="C34" s="31">
        <f>'[1]PTRM inputs'!C34</f>
        <v>2.7724451920381421E-2</v>
      </c>
      <c r="D34" s="31">
        <f>'[1]PTRM inputs'!D34</f>
        <v>3.0161412952060651E-2</v>
      </c>
      <c r="E34" s="31">
        <f>'[1]PTRM inputs'!E34</f>
        <v>3.4050159798149959E-2</v>
      </c>
      <c r="F34" s="31">
        <f>'[1]PTRM inputs'!F34</f>
        <v>3.2371450381679656E-2</v>
      </c>
      <c r="G34" s="31">
        <f>'[1]PTRM inputs'!G34</f>
        <v>2.5219347724511731E-2</v>
      </c>
      <c r="H34" s="31">
        <f>'[1]PTRM inputs'!H34</f>
        <v>2.8178783291281428E-2</v>
      </c>
      <c r="I34" s="31">
        <f>'[1]PTRM inputs'!I34</f>
        <v>2.361283618353438E-2</v>
      </c>
      <c r="J34" s="31">
        <f>'[1]PTRM inputs'!J34</f>
        <v>9.1691767124568724E-3</v>
      </c>
      <c r="K34" s="31">
        <f>'[1]PTRM inputs'!K34</f>
        <v>1.2034662181104716E-2</v>
      </c>
      <c r="L34" s="31">
        <f>'[1]PTRM inputs'!L34</f>
        <v>1.1405876086347133E-2</v>
      </c>
    </row>
    <row r="35" spans="1:12" ht="14.45" x14ac:dyDescent="0.35">
      <c r="A35" t="s">
        <v>28</v>
      </c>
      <c r="B35" t="s">
        <v>29</v>
      </c>
      <c r="C35" s="32">
        <f>'[1]PTRM inputs'!C35</f>
        <v>2.5000000000000001E-2</v>
      </c>
      <c r="D35" s="32">
        <f>'[1]PTRM inputs'!D35</f>
        <v>2.5000000000000001E-2</v>
      </c>
      <c r="E35" s="32">
        <f>'[1]PTRM inputs'!E35</f>
        <v>2.5000000000000001E-2</v>
      </c>
      <c r="F35" s="32">
        <f>'[1]PTRM inputs'!F35</f>
        <v>2.5000000000000001E-2</v>
      </c>
      <c r="G35" s="32">
        <f>'[1]PTRM inputs'!G35</f>
        <v>2.5000000000000001E-2</v>
      </c>
      <c r="H35" s="32">
        <f>'[1]PTRM inputs'!H35</f>
        <v>2.5000000000000001E-2</v>
      </c>
      <c r="I35" s="32">
        <f>'[1]PTRM inputs'!I35</f>
        <v>2.5000000000000001E-2</v>
      </c>
      <c r="J35" s="32">
        <f>'[1]PTRM inputs'!J35</f>
        <v>2.5000000000000001E-2</v>
      </c>
      <c r="K35" s="32">
        <f>'[1]PTRM inputs'!K35</f>
        <v>2.5000000000000001E-2</v>
      </c>
      <c r="L35" s="32">
        <f>'[1]PTRM inputs'!L35</f>
        <v>2.5000000000000001E-2</v>
      </c>
    </row>
    <row r="36" spans="1:12" ht="14.45" x14ac:dyDescent="0.35">
      <c r="A36" t="s">
        <v>30</v>
      </c>
      <c r="B36" t="s">
        <v>31</v>
      </c>
      <c r="C36" s="30">
        <f>'[1]PTRM inputs'!C36</f>
        <v>1.3628679357529705E-2</v>
      </c>
      <c r="D36" s="30">
        <f>'[1]PTRM inputs'!D36</f>
        <v>1.1741972089049812E-2</v>
      </c>
      <c r="E36" s="30">
        <f>'[1]PTRM inputs'!E36</f>
        <v>1.5818426749813173E-2</v>
      </c>
      <c r="F36" s="30">
        <f>'[1]PTRM inputs'!F36</f>
        <v>3.0675556095101121E-2</v>
      </c>
      <c r="G36" s="30">
        <f>'[1]PTRM inputs'!G36</f>
        <v>3.5575479758060947E-2</v>
      </c>
      <c r="H36" s="30">
        <f>'[1]PTRM inputs'!H36</f>
        <v>4.0412812257058929E-2</v>
      </c>
      <c r="I36" s="30">
        <f>'[1]PTRM inputs'!I36</f>
        <v>3.8287201096740477E-2</v>
      </c>
      <c r="J36" s="30">
        <f>'[1]PTRM inputs'!J36</f>
        <v>3.2945327399322995E-2</v>
      </c>
      <c r="K36" s="30">
        <f>'[1]PTRM inputs'!K36</f>
        <v>2.3219139619382378E-2</v>
      </c>
      <c r="L36" s="30">
        <f>'[1]PTRM inputs'!L36</f>
        <v>1.6442393213860519E-2</v>
      </c>
    </row>
    <row r="37" spans="1:12" ht="14.45" x14ac:dyDescent="0.35">
      <c r="A37" t="s">
        <v>32</v>
      </c>
      <c r="B37" t="s">
        <v>33</v>
      </c>
      <c r="C37" s="31">
        <f>'[1]PTRM inputs'!C37</f>
        <v>6.7046242575920512E-2</v>
      </c>
      <c r="D37" s="31">
        <f>'[1]PTRM inputs'!D37</f>
        <v>6.7657420364911874E-2</v>
      </c>
      <c r="E37" s="31">
        <f>'[1]PTRM inputs'!E37</f>
        <v>7.5719840542916653E-2</v>
      </c>
      <c r="F37" s="31">
        <f>'[1]PTRM inputs'!F37</f>
        <v>8.8856292736322506E-2</v>
      </c>
      <c r="G37" s="31">
        <f>'[1]PTRM inputs'!G37</f>
        <v>8.6425311175685429E-2</v>
      </c>
      <c r="H37" s="31">
        <f>'[1]PTRM inputs'!H37</f>
        <v>9.429606513062215E-2</v>
      </c>
      <c r="I37" s="31">
        <f>'[1]PTRM inputs'!I37</f>
        <v>8.7490358184863115E-2</v>
      </c>
      <c r="J37" s="31">
        <f>'[1]PTRM inputs'!J37</f>
        <v>6.7343733529591193E-2</v>
      </c>
      <c r="K37" s="31">
        <f>'[1]PTRM inputs'!K37</f>
        <v>6.0554668355014572E-2</v>
      </c>
      <c r="L37" s="31">
        <f>'[1]PTRM inputs'!L37</f>
        <v>5.3133416202366265E-2</v>
      </c>
    </row>
    <row r="38" spans="1:12" ht="14.45" x14ac:dyDescent="0.35">
      <c r="A38" t="s">
        <v>34</v>
      </c>
      <c r="B38" t="s">
        <v>35</v>
      </c>
      <c r="C38" s="31">
        <f>'[1]PTRM inputs'!C38</f>
        <v>4.1020724464312819E-2</v>
      </c>
      <c r="D38" s="31">
        <f>'[1]PTRM inputs'!D38</f>
        <v>4.1616995477962826E-2</v>
      </c>
      <c r="E38" s="31">
        <f>'[1]PTRM inputs'!E38</f>
        <v>4.9482771261382341E-2</v>
      </c>
      <c r="F38" s="31">
        <f>'[1]PTRM inputs'!F38</f>
        <v>6.229882218177818E-2</v>
      </c>
      <c r="G38" s="31">
        <f>'[1]PTRM inputs'!G38</f>
        <v>5.9927132854327381E-2</v>
      </c>
      <c r="H38" s="31">
        <f>'[1]PTRM inputs'!H38</f>
        <v>6.7605917200607157E-2</v>
      </c>
      <c r="I38" s="31">
        <f>'[1]PTRM inputs'!I38</f>
        <v>6.0966203107183592E-2</v>
      </c>
      <c r="J38" s="31">
        <f>'[1]PTRM inputs'!J38</f>
        <v>4.1310959541064785E-2</v>
      </c>
      <c r="K38" s="31">
        <f>'[1]PTRM inputs'!K38</f>
        <v>3.468748132196553E-2</v>
      </c>
      <c r="L38" s="31">
        <f>'[1]PTRM inputs'!L38</f>
        <v>2.7447235319381758E-2</v>
      </c>
    </row>
    <row r="39" spans="1:12" ht="14.45" x14ac:dyDescent="0.35">
      <c r="A39" t="s">
        <v>36</v>
      </c>
      <c r="B39" t="s">
        <v>37</v>
      </c>
      <c r="C39" s="30">
        <f>'[1]PTRM inputs'!C39</f>
        <v>6.5000000000000002E-2</v>
      </c>
      <c r="D39" s="30">
        <f>'[1]PTRM inputs'!D39</f>
        <v>6.5000000000000002E-2</v>
      </c>
      <c r="E39" s="30">
        <f>'[1]PTRM inputs'!E39</f>
        <v>6.5000000000000002E-2</v>
      </c>
      <c r="F39" s="30">
        <f>'[1]PTRM inputs'!F39</f>
        <v>6.5000000000000002E-2</v>
      </c>
      <c r="G39" s="30">
        <f>'[1]PTRM inputs'!G39</f>
        <v>6.5000000000000002E-2</v>
      </c>
      <c r="H39" s="30">
        <f>'[1]PTRM inputs'!H39</f>
        <v>6.5000000000000002E-2</v>
      </c>
      <c r="I39" s="30">
        <f>'[1]PTRM inputs'!I39</f>
        <v>6.5000000000000002E-2</v>
      </c>
      <c r="J39" s="30">
        <f>'[1]PTRM inputs'!J39</f>
        <v>6.5000000000000002E-2</v>
      </c>
      <c r="K39" s="30">
        <f>'[1]PTRM inputs'!K39</f>
        <v>6.5000000000000002E-2</v>
      </c>
      <c r="L39" s="30">
        <f>'[1]PTRM inputs'!L39</f>
        <v>6.5000000000000002E-2</v>
      </c>
    </row>
    <row r="40" spans="1:12" ht="14.45" x14ac:dyDescent="0.35">
      <c r="A40" t="s">
        <v>38</v>
      </c>
      <c r="B40" t="s">
        <v>39</v>
      </c>
      <c r="C40" s="30">
        <f>'[1]PTRM inputs'!C40</f>
        <v>0.3</v>
      </c>
      <c r="D40" s="30">
        <f>'[1]PTRM inputs'!D40</f>
        <v>0.3</v>
      </c>
      <c r="E40" s="30">
        <f>'[1]PTRM inputs'!E40</f>
        <v>0.3</v>
      </c>
      <c r="F40" s="30">
        <f>'[1]PTRM inputs'!F40</f>
        <v>0.3</v>
      </c>
      <c r="G40" s="30">
        <f>'[1]PTRM inputs'!G40</f>
        <v>0.3</v>
      </c>
      <c r="H40" s="30">
        <f>'[1]PTRM inputs'!H40</f>
        <v>0.3</v>
      </c>
      <c r="I40" s="30">
        <f>'[1]PTRM inputs'!I40</f>
        <v>0.3</v>
      </c>
      <c r="J40" s="30">
        <f>'[1]PTRM inputs'!J40</f>
        <v>0.3</v>
      </c>
      <c r="K40" s="30">
        <f>'[1]PTRM inputs'!K40</f>
        <v>0.3</v>
      </c>
      <c r="L40" s="30">
        <f>'[1]PTRM inputs'!L40</f>
        <v>0.3</v>
      </c>
    </row>
    <row r="41" spans="1:12" ht="14.45" x14ac:dyDescent="0.35">
      <c r="A41" t="s">
        <v>40</v>
      </c>
      <c r="B41" t="s">
        <v>41</v>
      </c>
      <c r="C41" s="5">
        <f>'[1]PTRM inputs'!C41</f>
        <v>0.22034793272461239</v>
      </c>
      <c r="D41" s="5">
        <f>'[1]PTRM inputs'!D41</f>
        <v>0.22034793272461239</v>
      </c>
      <c r="E41" s="5">
        <f>'[1]PTRM inputs'!E41</f>
        <v>0.22034793272461239</v>
      </c>
      <c r="F41" s="5">
        <f>'[1]PTRM inputs'!F41</f>
        <v>0.22034793272461239</v>
      </c>
      <c r="G41" s="5">
        <f>'[1]PTRM inputs'!G41</f>
        <v>0.22034793272461239</v>
      </c>
      <c r="H41" s="5">
        <f>'[1]PTRM inputs'!H41</f>
        <v>0.22034793272461239</v>
      </c>
      <c r="I41" s="5">
        <f>'[1]PTRM inputs'!I41</f>
        <v>0.22034793272461239</v>
      </c>
      <c r="J41" s="5">
        <f>'[1]PTRM inputs'!J41</f>
        <v>0.22034793272461239</v>
      </c>
      <c r="K41" s="5">
        <f>'[1]PTRM inputs'!K41</f>
        <v>0.22034793272461239</v>
      </c>
      <c r="L41" s="5">
        <f>'[1]PTRM inputs'!L41</f>
        <v>0.22034793272461239</v>
      </c>
    </row>
    <row r="42" spans="1:12" ht="14.45" x14ac:dyDescent="0.35">
      <c r="A42" t="s">
        <v>42</v>
      </c>
      <c r="B42" t="s">
        <v>43</v>
      </c>
      <c r="C42" s="6">
        <f>'[1]PTRM inputs'!C42</f>
        <v>0.29999999999990945</v>
      </c>
      <c r="D42" s="6">
        <f>'[1]PTRM inputs'!D42</f>
        <v>0.29999999999990945</v>
      </c>
      <c r="E42" s="6">
        <f>'[1]PTRM inputs'!E42</f>
        <v>0.29999999999990945</v>
      </c>
      <c r="F42" s="6">
        <f>'[1]PTRM inputs'!F42</f>
        <v>0.29999999999990945</v>
      </c>
      <c r="G42" s="6">
        <f>'[1]PTRM inputs'!G42</f>
        <v>0.29999999999990945</v>
      </c>
      <c r="H42" s="6">
        <f>'[1]PTRM inputs'!H42</f>
        <v>0.29999999999990945</v>
      </c>
      <c r="I42" s="6">
        <f>'[1]PTRM inputs'!I42</f>
        <v>0.29999999999990945</v>
      </c>
      <c r="J42" s="6">
        <f>'[1]PTRM inputs'!J42</f>
        <v>0.29999999999990945</v>
      </c>
      <c r="K42" s="6">
        <f>'[1]PTRM inputs'!K42</f>
        <v>0.29999999999990945</v>
      </c>
      <c r="L42" s="6">
        <f>'[1]PTRM inputs'!L42</f>
        <v>0.29999999999990945</v>
      </c>
    </row>
    <row r="43" spans="1:12" ht="14.45" x14ac:dyDescent="0.35">
      <c r="A43" t="s">
        <v>44</v>
      </c>
      <c r="B43" t="s">
        <v>45</v>
      </c>
      <c r="C43" s="30">
        <f>'[1]PTRM inputs'!C43</f>
        <v>0.5</v>
      </c>
      <c r="D43" s="30">
        <f>'[1]PTRM inputs'!D43</f>
        <v>0.5</v>
      </c>
      <c r="E43" s="30">
        <f>'[1]PTRM inputs'!E43</f>
        <v>0.5</v>
      </c>
      <c r="F43" s="30">
        <f>'[1]PTRM inputs'!F43</f>
        <v>0.5</v>
      </c>
      <c r="G43" s="30">
        <f>'[1]PTRM inputs'!G43</f>
        <v>0.5</v>
      </c>
      <c r="H43" s="30">
        <f>'[1]PTRM inputs'!H43</f>
        <v>0.5</v>
      </c>
      <c r="I43" s="30">
        <f>'[1]PTRM inputs'!I43</f>
        <v>0.5</v>
      </c>
      <c r="J43" s="30">
        <f>'[1]PTRM inputs'!J43</f>
        <v>0.5</v>
      </c>
      <c r="K43" s="30">
        <f>'[1]PTRM inputs'!K43</f>
        <v>0.5</v>
      </c>
      <c r="L43" s="30">
        <f>'[1]PTRM inputs'!L43</f>
        <v>0.5</v>
      </c>
    </row>
    <row r="44" spans="1:12" ht="14.45" x14ac:dyDescent="0.35">
      <c r="A44" t="s">
        <v>46</v>
      </c>
      <c r="B44" t="s">
        <v>47</v>
      </c>
      <c r="C44" s="31">
        <f>'[1]PTRM inputs'!C44</f>
        <v>0.4</v>
      </c>
      <c r="D44" s="31">
        <f>'[1]PTRM inputs'!D44</f>
        <v>0.4</v>
      </c>
      <c r="E44" s="31">
        <f>'[1]PTRM inputs'!E44</f>
        <v>0.4</v>
      </c>
      <c r="F44" s="31">
        <f>'[1]PTRM inputs'!F44</f>
        <v>0.4</v>
      </c>
      <c r="G44" s="31">
        <f>'[1]PTRM inputs'!G44</f>
        <v>0.4</v>
      </c>
      <c r="H44" s="31">
        <f>'[1]PTRM inputs'!H44</f>
        <v>0.4</v>
      </c>
      <c r="I44" s="31">
        <f>'[1]PTRM inputs'!I44</f>
        <v>0.4</v>
      </c>
      <c r="J44" s="31">
        <f>'[1]PTRM inputs'!J44</f>
        <v>0.4</v>
      </c>
      <c r="K44" s="31">
        <f>'[1]PTRM inputs'!K44</f>
        <v>0.4</v>
      </c>
      <c r="L44" s="31">
        <f>'[1]PTRM inputs'!L44</f>
        <v>0.4</v>
      </c>
    </row>
    <row r="45" spans="1:12" ht="14.45" x14ac:dyDescent="0.35">
      <c r="A45" t="s">
        <v>48</v>
      </c>
      <c r="B45" t="s">
        <v>49</v>
      </c>
      <c r="C45" s="30">
        <f>'[1]PTRM inputs'!C45</f>
        <v>0.6</v>
      </c>
      <c r="D45" s="30">
        <f>'[1]PTRM inputs'!D45</f>
        <v>0.6</v>
      </c>
      <c r="E45" s="30">
        <f>'[1]PTRM inputs'!E45</f>
        <v>0.6</v>
      </c>
      <c r="F45" s="30">
        <f>'[1]PTRM inputs'!F45</f>
        <v>0.6</v>
      </c>
      <c r="G45" s="30">
        <f>'[1]PTRM inputs'!G45</f>
        <v>0.6</v>
      </c>
      <c r="H45" s="30">
        <f>'[1]PTRM inputs'!H45</f>
        <v>0.6</v>
      </c>
      <c r="I45" s="30">
        <f>'[1]PTRM inputs'!I45</f>
        <v>0.6</v>
      </c>
      <c r="J45" s="30">
        <f>'[1]PTRM inputs'!J45</f>
        <v>0.6</v>
      </c>
      <c r="K45" s="30">
        <f>'[1]PTRM inputs'!K45</f>
        <v>0.6</v>
      </c>
      <c r="L45" s="30">
        <f>'[1]PTRM inputs'!L45</f>
        <v>0.6</v>
      </c>
    </row>
    <row r="46" spans="1:12" x14ac:dyDescent="0.25">
      <c r="A46" t="s">
        <v>50</v>
      </c>
      <c r="B46" t="s">
        <v>51</v>
      </c>
      <c r="C46" s="34">
        <f>'[1]PTRM inputs'!C46</f>
        <v>0.7</v>
      </c>
      <c r="D46" s="34">
        <f>'[1]PTRM inputs'!D46</f>
        <v>0.7</v>
      </c>
      <c r="E46" s="34">
        <f>'[1]PTRM inputs'!E46</f>
        <v>0.7</v>
      </c>
      <c r="F46" s="34">
        <f>'[1]PTRM inputs'!F46</f>
        <v>0.7</v>
      </c>
      <c r="G46" s="34">
        <f>'[1]PTRM inputs'!G46</f>
        <v>0.7</v>
      </c>
      <c r="H46" s="34">
        <f>'[1]PTRM inputs'!H46</f>
        <v>0.7</v>
      </c>
      <c r="I46" s="34">
        <f>'[1]PTRM inputs'!I46</f>
        <v>0.7</v>
      </c>
      <c r="J46" s="34">
        <f>'[1]PTRM inputs'!J46</f>
        <v>0.7</v>
      </c>
      <c r="K46" s="34">
        <f>'[1]PTRM inputs'!K46</f>
        <v>0.7</v>
      </c>
      <c r="L46" s="34">
        <f>'[1]PTRM inputs'!L46</f>
        <v>0.7</v>
      </c>
    </row>
    <row r="47" spans="1:12" ht="14.45" x14ac:dyDescent="0.35">
      <c r="A47" s="7"/>
      <c r="B47" s="7"/>
      <c r="C47" s="7"/>
      <c r="D47" s="7"/>
      <c r="E47" s="8"/>
      <c r="F47" s="33"/>
      <c r="G47" s="33"/>
      <c r="H47" s="33"/>
      <c r="I47" s="33"/>
      <c r="J47" s="33"/>
      <c r="L47" s="33"/>
    </row>
    <row r="48" spans="1:12" ht="14.45" x14ac:dyDescent="0.35">
      <c r="A48" s="35" t="s">
        <v>52</v>
      </c>
      <c r="B48" s="36"/>
      <c r="C48" s="37"/>
      <c r="D48" s="37"/>
      <c r="E48" s="38"/>
      <c r="L48" s="47"/>
    </row>
    <row r="49" spans="1:12" ht="14.45" x14ac:dyDescent="0.35">
      <c r="A49" t="s">
        <v>53</v>
      </c>
      <c r="C49" s="39">
        <f t="shared" ref="C49:J49" si="21">C33+C46*(C39)</f>
        <v>9.8917563218390805E-2</v>
      </c>
      <c r="D49" s="39">
        <f t="shared" si="21"/>
        <v>0.10141544827586206</v>
      </c>
      <c r="E49" s="39">
        <f t="shared" si="21"/>
        <v>0.10540141379310347</v>
      </c>
      <c r="F49" s="39">
        <f t="shared" si="21"/>
        <v>0.10368073664122138</v>
      </c>
      <c r="G49" s="39">
        <f t="shared" si="21"/>
        <v>9.6349831417624487E-2</v>
      </c>
      <c r="H49" s="39">
        <f t="shared" si="21"/>
        <v>9.9383252873563227E-2</v>
      </c>
      <c r="I49" s="39">
        <f t="shared" si="21"/>
        <v>9.470315708812263E-2</v>
      </c>
      <c r="J49" s="39">
        <f t="shared" si="21"/>
        <v>7.989840613026819E-2</v>
      </c>
      <c r="K49" s="39">
        <f>'[1]PTRM inputs'!K49</f>
        <v>8.2835528735632186E-2</v>
      </c>
      <c r="L49" s="39">
        <f t="shared" ref="L49" si="22">L33+L46*(L39)</f>
        <v>8.2191022988505752E-2</v>
      </c>
    </row>
    <row r="50" spans="1:12" ht="14.45" x14ac:dyDescent="0.35">
      <c r="A50" t="s">
        <v>54</v>
      </c>
      <c r="C50" s="39">
        <f>(1+C49)/(1+C35)-1</f>
        <v>7.2114695822820263E-2</v>
      </c>
      <c r="D50" s="39">
        <f t="shared" ref="D50:J50" si="23">(1+D49)/(1+D35)-1</f>
        <v>7.4551656854499715E-2</v>
      </c>
      <c r="E50" s="39">
        <f t="shared" si="23"/>
        <v>7.8440403700588801E-2</v>
      </c>
      <c r="F50" s="39">
        <f t="shared" si="23"/>
        <v>7.6761694284118498E-2</v>
      </c>
      <c r="G50" s="39">
        <f t="shared" si="23"/>
        <v>6.9609591626950795E-2</v>
      </c>
      <c r="H50" s="39">
        <f t="shared" si="23"/>
        <v>7.256902719372027E-2</v>
      </c>
      <c r="I50" s="39">
        <f t="shared" si="23"/>
        <v>6.8003080085973444E-2</v>
      </c>
      <c r="J50" s="39">
        <f t="shared" si="23"/>
        <v>5.3559420614895714E-2</v>
      </c>
      <c r="K50" s="39">
        <f>'[1]PTRM inputs'!K50</f>
        <v>5.6424906083543558E-2</v>
      </c>
      <c r="L50" s="39">
        <f t="shared" ref="L50" si="24">(1+L49)/(1+L35)-1</f>
        <v>5.5796119988786197E-2</v>
      </c>
    </row>
    <row r="51" spans="1:12" ht="14.45" x14ac:dyDescent="0.35">
      <c r="A51" s="4" t="s">
        <v>55</v>
      </c>
      <c r="B51" s="4"/>
      <c r="C51" s="40">
        <f t="shared" ref="C51:J51" si="25">C44*C49+C45*C37</f>
        <v>7.9794770832908632E-2</v>
      </c>
      <c r="D51" s="40">
        <f t="shared" si="25"/>
        <v>8.1160631529291954E-2</v>
      </c>
      <c r="E51" s="40">
        <f t="shared" si="25"/>
        <v>8.7592469842991377E-2</v>
      </c>
      <c r="F51" s="40">
        <f t="shared" si="25"/>
        <v>9.4786070298282052E-2</v>
      </c>
      <c r="G51" s="40">
        <f t="shared" si="25"/>
        <v>9.039511927246105E-2</v>
      </c>
      <c r="H51" s="40">
        <f t="shared" si="25"/>
        <v>9.6330940227798589E-2</v>
      </c>
      <c r="I51" s="40">
        <f t="shared" si="25"/>
        <v>9.0375477746166916E-2</v>
      </c>
      <c r="J51" s="40">
        <f t="shared" si="25"/>
        <v>7.2365602569861992E-2</v>
      </c>
      <c r="K51" s="40">
        <f>'[1]PTRM inputs'!K51</f>
        <v>6.9467012507261616E-2</v>
      </c>
      <c r="L51" s="40">
        <f t="shared" ref="L51" si="26">L44*L49+L45*L37</f>
        <v>6.4756458916822052E-2</v>
      </c>
    </row>
    <row r="52" spans="1:12" ht="14.45" x14ac:dyDescent="0.35">
      <c r="A52" t="s">
        <v>56</v>
      </c>
      <c r="C52" s="39">
        <f t="shared" ref="C52:J52" si="27">C44*C50+C45*C38</f>
        <v>5.3458313007715794E-2</v>
      </c>
      <c r="D52" s="39">
        <f t="shared" si="27"/>
        <v>5.4790860028577582E-2</v>
      </c>
      <c r="E52" s="39">
        <f t="shared" si="27"/>
        <v>6.1065824237064928E-2</v>
      </c>
      <c r="F52" s="39">
        <f t="shared" si="27"/>
        <v>6.808397102271431E-2</v>
      </c>
      <c r="G52" s="39">
        <f t="shared" si="27"/>
        <v>6.3800116363376749E-2</v>
      </c>
      <c r="H52" s="39">
        <f t="shared" si="27"/>
        <v>6.95911611978524E-2</v>
      </c>
      <c r="I52" s="39">
        <f t="shared" si="27"/>
        <v>6.3780953898699533E-2</v>
      </c>
      <c r="J52" s="39">
        <f t="shared" si="27"/>
        <v>4.6210343970597159E-2</v>
      </c>
      <c r="K52" s="39">
        <f>'[1]PTRM inputs'!K52</f>
        <v>4.3382451226596744E-2</v>
      </c>
      <c r="L52" s="39">
        <f t="shared" ref="L52" si="28">L44*L50+L45*L38</f>
        <v>3.8786789187143539E-2</v>
      </c>
    </row>
    <row r="53" spans="1:12" ht="14.45" x14ac:dyDescent="0.35">
      <c r="A53" t="s">
        <v>57</v>
      </c>
      <c r="C53" s="39">
        <f t="shared" ref="C53:J53" si="29">C49*((1-C41)/(1-C41*(1-C43)))*C44+C37*C45*(1-C42)</f>
        <v>6.2827448996261401E-2</v>
      </c>
      <c r="D53" s="39">
        <f t="shared" si="29"/>
        <v>6.3959587260094763E-2</v>
      </c>
      <c r="E53" s="39">
        <f t="shared" si="29"/>
        <v>6.8742780734013437E-2</v>
      </c>
      <c r="F53" s="39">
        <f t="shared" si="29"/>
        <v>7.3657038171785955E-2</v>
      </c>
      <c r="G53" s="39">
        <f t="shared" si="29"/>
        <v>7.006673475309548E-2</v>
      </c>
      <c r="H53" s="39">
        <f t="shared" si="29"/>
        <v>7.4435586552785926E-2</v>
      </c>
      <c r="I53" s="39">
        <f t="shared" si="29"/>
        <v>6.9936938073472649E-2</v>
      </c>
      <c r="J53" s="39">
        <f t="shared" si="29"/>
        <v>5.628667646930284E-2</v>
      </c>
      <c r="K53" s="39">
        <f>'[1]PTRM inputs'!K53</f>
        <v>5.4464653997993932E-2</v>
      </c>
      <c r="L53" s="39">
        <f t="shared" ref="L53" si="30">L49*((1-L41)/(1-L41*(1-L43)))*L44+L37*L45*(1-L42)</f>
        <v>5.1121845631861659E-2</v>
      </c>
    </row>
    <row r="54" spans="1:12" ht="14.45" x14ac:dyDescent="0.35">
      <c r="A54" t="s">
        <v>58</v>
      </c>
      <c r="C54" s="39">
        <f t="shared" ref="C54:J54" si="31">(1+C53)/(1+C35)-1</f>
        <v>3.6904828289035629E-2</v>
      </c>
      <c r="D54" s="39">
        <f t="shared" si="31"/>
        <v>3.8009353424482972E-2</v>
      </c>
      <c r="E54" s="39">
        <f t="shared" si="31"/>
        <v>4.2675883642940171E-2</v>
      </c>
      <c r="F54" s="39">
        <f t="shared" si="31"/>
        <v>4.747028114320595E-2</v>
      </c>
      <c r="G54" s="39">
        <f t="shared" si="31"/>
        <v>4.3967546100581067E-2</v>
      </c>
      <c r="H54" s="39">
        <f t="shared" si="31"/>
        <v>4.8229840539303348E-2</v>
      </c>
      <c r="I54" s="39">
        <f t="shared" si="31"/>
        <v>4.3840915193631869E-2</v>
      </c>
      <c r="J54" s="39">
        <f t="shared" si="31"/>
        <v>3.052358679931988E-2</v>
      </c>
      <c r="K54" s="39">
        <f>'[1]PTRM inputs'!K54</f>
        <v>2.8746003900481876E-2</v>
      </c>
      <c r="L54" s="39">
        <f t="shared" ref="L54" si="32">(1+L53)/(1+L35)-1</f>
        <v>2.5484727445718836E-2</v>
      </c>
    </row>
    <row r="55" spans="1:12" ht="14.45" x14ac:dyDescent="0.35">
      <c r="A55" t="s">
        <v>59</v>
      </c>
      <c r="C55" s="39">
        <f t="shared" ref="C55:J55" si="33">C49*(1/(1-C41*(1-C43)))*C44+C37*C45</f>
        <v>8.4693769005893815E-2</v>
      </c>
      <c r="D55" s="39">
        <f t="shared" si="33"/>
        <v>8.6183340132808678E-2</v>
      </c>
      <c r="E55" s="39">
        <f t="shared" si="33"/>
        <v>9.2812587654248463E-2</v>
      </c>
      <c r="F55" s="39">
        <f t="shared" si="33"/>
        <v>9.992096973224493E-2</v>
      </c>
      <c r="G55" s="39">
        <f t="shared" si="33"/>
        <v>9.5166947780207956E-2</v>
      </c>
      <c r="H55" s="39">
        <f t="shared" si="33"/>
        <v>0.10125300217930439</v>
      </c>
      <c r="I55" s="39">
        <f t="shared" si="33"/>
        <v>9.5065752945590595E-2</v>
      </c>
      <c r="J55" s="39">
        <f t="shared" si="33"/>
        <v>7.6322656635098393E-2</v>
      </c>
      <c r="K55" s="39">
        <f>'[1]PTRM inputs'!K55</f>
        <v>7.3569530712629977E-2</v>
      </c>
      <c r="L55" s="39">
        <f t="shared" ref="L55" si="34">L49*(1/(1-L41*(1-L43)))*L44+L37*L45</f>
        <v>6.8827057285359428E-2</v>
      </c>
    </row>
    <row r="56" spans="1:12" ht="14.45" x14ac:dyDescent="0.35">
      <c r="A56" t="s">
        <v>60</v>
      </c>
      <c r="C56" s="39">
        <f t="shared" ref="C56:J56" si="35">(1+C55)/(1+C35)-1</f>
        <v>5.8237823420384194E-2</v>
      </c>
      <c r="D56" s="39">
        <f t="shared" si="35"/>
        <v>5.9691063544203615E-2</v>
      </c>
      <c r="E56" s="39">
        <f t="shared" si="35"/>
        <v>6.6158622101705866E-2</v>
      </c>
      <c r="F56" s="39">
        <f t="shared" si="35"/>
        <v>7.3093629007068284E-2</v>
      </c>
      <c r="G56" s="39">
        <f t="shared" si="35"/>
        <v>6.8455558809959127E-2</v>
      </c>
      <c r="H56" s="39">
        <f t="shared" si="35"/>
        <v>7.4393172857857959E-2</v>
      </c>
      <c r="I56" s="39">
        <f t="shared" si="35"/>
        <v>6.8356832142039581E-2</v>
      </c>
      <c r="J56" s="39">
        <f t="shared" si="35"/>
        <v>5.0070884522047221E-2</v>
      </c>
      <c r="K56" s="39">
        <f>'[1]PTRM inputs'!K56</f>
        <v>4.7384908012322091E-2</v>
      </c>
      <c r="L56" s="39">
        <f t="shared" ref="L56" si="36">(1+L55)/(1+L35)-1</f>
        <v>4.2758104668643382E-2</v>
      </c>
    </row>
    <row r="57" spans="1:12" ht="14.45" x14ac:dyDescent="0.35">
      <c r="A57" t="s">
        <v>61</v>
      </c>
      <c r="C57" s="39">
        <f t="shared" ref="C57:J58" si="37">C55-C51</f>
        <v>4.8989981729851834E-3</v>
      </c>
      <c r="D57" s="39">
        <f t="shared" si="37"/>
        <v>5.0227086035167234E-3</v>
      </c>
      <c r="E57" s="39">
        <f t="shared" si="37"/>
        <v>5.2201178112570856E-3</v>
      </c>
      <c r="F57" s="39">
        <f t="shared" si="37"/>
        <v>5.1348994339628778E-3</v>
      </c>
      <c r="G57" s="39">
        <f t="shared" si="37"/>
        <v>4.7718285077469058E-3</v>
      </c>
      <c r="H57" s="39">
        <f t="shared" si="37"/>
        <v>4.9220619515057962E-3</v>
      </c>
      <c r="I57" s="39">
        <f t="shared" si="37"/>
        <v>4.6902751994236797E-3</v>
      </c>
      <c r="J57" s="39">
        <f t="shared" si="37"/>
        <v>3.9570540652364011E-3</v>
      </c>
      <c r="K57" s="39">
        <f>'[1]PTRM inputs'!K57</f>
        <v>4.1025182053683606E-3</v>
      </c>
      <c r="L57" s="39">
        <f t="shared" ref="L57" si="38">L55-L51</f>
        <v>4.0705983685373759E-3</v>
      </c>
    </row>
    <row r="58" spans="1:12" ht="14.45" x14ac:dyDescent="0.35">
      <c r="A58" t="s">
        <v>62</v>
      </c>
      <c r="C58" s="39">
        <f t="shared" si="37"/>
        <v>4.7795104126684002E-3</v>
      </c>
      <c r="D58" s="39">
        <f t="shared" si="37"/>
        <v>4.9002035156260337E-3</v>
      </c>
      <c r="E58" s="39">
        <f t="shared" si="37"/>
        <v>5.0927978646409383E-3</v>
      </c>
      <c r="F58" s="39">
        <f t="shared" si="37"/>
        <v>5.009657984353974E-3</v>
      </c>
      <c r="G58" s="39">
        <f t="shared" si="37"/>
        <v>4.6554424465823779E-3</v>
      </c>
      <c r="H58" s="39">
        <f t="shared" si="37"/>
        <v>4.802011660005559E-3</v>
      </c>
      <c r="I58" s="39">
        <f t="shared" si="37"/>
        <v>4.575878243340048E-3</v>
      </c>
      <c r="J58" s="39">
        <f t="shared" si="37"/>
        <v>3.8605405514500618E-3</v>
      </c>
      <c r="K58" s="39">
        <f>'[1]PTRM inputs'!K58</f>
        <v>4.0024567857253474E-3</v>
      </c>
      <c r="L58" s="39">
        <f t="shared" ref="L58" si="39">L56-L52</f>
        <v>3.971315481499843E-3</v>
      </c>
    </row>
  </sheetData>
  <mergeCells count="2">
    <mergeCell ref="C1:J1"/>
    <mergeCell ref="C31:J31"/>
  </mergeCells>
  <pageMargins left="0.7" right="0.7" top="0.75" bottom="0.75" header="0.3" footer="0.3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3" workbookViewId="0">
      <selection activeCell="AN26" sqref="AN26:AN30"/>
    </sheetView>
  </sheetViews>
  <sheetFormatPr defaultRowHeight="15" x14ac:dyDescent="0.25"/>
  <cols>
    <col min="1" max="1" width="61" customWidth="1"/>
    <col min="2" max="9" width="11.7109375" customWidth="1"/>
    <col min="10" max="10" width="11.7109375" style="47" customWidth="1"/>
    <col min="12" max="19" width="11.7109375" customWidth="1"/>
    <col min="20" max="20" width="11.7109375" style="47" customWidth="1"/>
    <col min="22" max="29" width="11.7109375" customWidth="1"/>
    <col min="30" max="30" width="11.7109375" style="47" customWidth="1"/>
    <col min="32" max="39" width="11.7109375" customWidth="1"/>
    <col min="40" max="40" width="11.7109375" style="47" customWidth="1"/>
    <col min="50" max="50" width="9.140625" style="47"/>
    <col min="60" max="60" width="9.140625" style="47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B17+L17+V17+AF17+AP17+AZ17</f>
        <v>505234.72765536292</v>
      </c>
      <c r="C3" s="1">
        <f t="shared" si="0"/>
        <v>518879.19912906014</v>
      </c>
      <c r="D3" s="1">
        <f t="shared" si="0"/>
        <v>542290.90434767236</v>
      </c>
      <c r="E3" s="1">
        <f t="shared" si="0"/>
        <v>564270.37511732092</v>
      </c>
      <c r="F3" s="1">
        <f t="shared" si="0"/>
        <v>587973.52291738684</v>
      </c>
      <c r="G3" s="1">
        <f t="shared" si="0"/>
        <v>634842.75888573332</v>
      </c>
      <c r="H3" s="1">
        <f t="shared" si="0"/>
        <v>692174.53406190907</v>
      </c>
      <c r="I3" s="1">
        <f t="shared" si="0"/>
        <v>747939.45700115326</v>
      </c>
      <c r="J3" s="1">
        <f t="shared" si="0"/>
        <v>787997.0294062153</v>
      </c>
    </row>
    <row r="4" spans="1:60" x14ac:dyDescent="0.25">
      <c r="A4" s="21" t="s">
        <v>119</v>
      </c>
      <c r="B4" s="16">
        <f>'DNSP stacked data'!B13/B$3</f>
        <v>0.20139943556313875</v>
      </c>
      <c r="C4" s="16">
        <f>'DNSP stacked data'!C13/C$3</f>
        <v>0.20307017060124941</v>
      </c>
      <c r="D4" s="16">
        <f>'DNSP stacked data'!D13/D$3</f>
        <v>0.21295194655150176</v>
      </c>
      <c r="E4" s="16">
        <f>'DNSP stacked data'!E13/E$3</f>
        <v>0.22342027604764159</v>
      </c>
      <c r="F4" s="16">
        <f>'DNSP stacked data'!F13/F$3</f>
        <v>0.23062200959614784</v>
      </c>
      <c r="G4" s="16">
        <f>'DNSP stacked data'!G13/G$3</f>
        <v>0.22332770445097183</v>
      </c>
      <c r="H4" s="16">
        <f>'DNSP stacked data'!H13/H$3</f>
        <v>0.2182860786491374</v>
      </c>
      <c r="I4" s="16">
        <f>'DNSP stacked data'!I13/I$3</f>
        <v>0.21340170742997108</v>
      </c>
      <c r="J4" s="16">
        <f>'DNSP stacked data'!J13/J$3</f>
        <v>0.20556625590357655</v>
      </c>
    </row>
    <row r="5" spans="1:60" x14ac:dyDescent="0.25">
      <c r="A5" s="42" t="s">
        <v>120</v>
      </c>
      <c r="B5" s="16">
        <f>'DNSP stacked data'!L13/B3</f>
        <v>5.9222439712563489E-2</v>
      </c>
      <c r="C5" s="16">
        <f>'DNSP stacked data'!M13/C3</f>
        <v>5.7608911629879071E-2</v>
      </c>
      <c r="D5" s="16">
        <f>'DNSP stacked data'!N13/D3</f>
        <v>5.4408344014784803E-2</v>
      </c>
      <c r="E5" s="16">
        <f>'DNSP stacked data'!O13/E3</f>
        <v>5.0847447217965941E-2</v>
      </c>
      <c r="F5" s="16">
        <f>'DNSP stacked data'!P13/F3</f>
        <v>4.8324063451150402E-2</v>
      </c>
      <c r="G5" s="16">
        <f>'DNSP stacked data'!Q13/G3</f>
        <v>5.5842869789749477E-2</v>
      </c>
      <c r="H5" s="16">
        <f>'DNSP stacked data'!R13/H3</f>
        <v>5.9897420605836693E-2</v>
      </c>
      <c r="I5" s="16">
        <f>'DNSP stacked data'!S13/I3</f>
        <v>6.3710216071588333E-2</v>
      </c>
      <c r="J5" s="16">
        <f>'DNSP stacked data'!T13/J3</f>
        <v>6.3502330902085277E-2</v>
      </c>
    </row>
    <row r="6" spans="1:60" x14ac:dyDescent="0.25">
      <c r="A6" s="21" t="s">
        <v>121</v>
      </c>
      <c r="B6" s="16">
        <f>'DNSP stacked data'!V13/B$3</f>
        <v>0.37979490793984494</v>
      </c>
      <c r="C6" s="16">
        <f>'DNSP stacked data'!W13/C$3</f>
        <v>0.37960815746712617</v>
      </c>
      <c r="D6" s="16">
        <f>'DNSP stacked data'!X13/D$3</f>
        <v>0.37586023234682736</v>
      </c>
      <c r="E6" s="16">
        <f>'DNSP stacked data'!Y13/E$3</f>
        <v>0.37149658264820362</v>
      </c>
      <c r="F6" s="16">
        <f>'DNSP stacked data'!Z13/F$3</f>
        <v>0.37700129810098082</v>
      </c>
      <c r="G6" s="16">
        <f>'DNSP stacked data'!AA13/G$3</f>
        <v>0.35841240487808107</v>
      </c>
      <c r="H6" s="16">
        <f>'DNSP stacked data'!AB13/H$3</f>
        <v>0.34282723916285029</v>
      </c>
      <c r="I6" s="16">
        <f>'DNSP stacked data'!AC13/I$3</f>
        <v>0.33356756091569179</v>
      </c>
      <c r="J6" s="16">
        <f>'DNSP stacked data'!AD13/J$3</f>
        <v>0.32259880718849793</v>
      </c>
    </row>
    <row r="7" spans="1:60" x14ac:dyDescent="0.25">
      <c r="A7" s="42" t="s">
        <v>122</v>
      </c>
      <c r="B7" s="16">
        <f>'DNSP stacked data'!AG13/B3</f>
        <v>1.4120589226729568E-3</v>
      </c>
      <c r="C7" s="16">
        <f>'DNSP stacked data'!AH13/C3</f>
        <v>1.3626510698882249E-3</v>
      </c>
      <c r="D7" s="16">
        <f>'DNSP stacked data'!AI13/D3</f>
        <v>1.3021408766885055E-3</v>
      </c>
      <c r="E7" s="16">
        <f>'DNSP stacked data'!AJ13/E3</f>
        <v>1.2326132433831327E-3</v>
      </c>
      <c r="F7" s="16">
        <f>'DNSP stacked data'!AK13/F3</f>
        <v>1.18799175466344E-3</v>
      </c>
      <c r="G7" s="16">
        <f>'DNSP stacked data'!AL13/G3</f>
        <v>1.0735542447396957E-3</v>
      </c>
      <c r="H7" s="16">
        <f>'DNSP stacked data'!AM13/H3</f>
        <v>9.6945763750286903E-4</v>
      </c>
      <c r="I7" s="16">
        <f>'DNSP stacked data'!AN13/I3</f>
        <v>8.8676324765685416E-4</v>
      </c>
      <c r="J7" s="16">
        <f>'DNSP stacked data'!AO13/J3</f>
        <v>8.5657944629898215E-4</v>
      </c>
    </row>
    <row r="8" spans="1:60" x14ac:dyDescent="0.25">
      <c r="A8" s="21" t="s">
        <v>2</v>
      </c>
      <c r="B8" s="16">
        <f>'DNSP stacked data'!AR13/B3</f>
        <v>0.29463811369972753</v>
      </c>
      <c r="C8" s="16">
        <f>'DNSP stacked data'!AS13/C3</f>
        <v>0.29250244999272429</v>
      </c>
      <c r="D8" s="16">
        <f>'DNSP stacked data'!AT13/D3</f>
        <v>0.28806700100984961</v>
      </c>
      <c r="E8" s="16">
        <f>'DNSP stacked data'!AU13/E3</f>
        <v>0.28712905874387162</v>
      </c>
      <c r="F8" s="16">
        <f>'DNSP stacked data'!AV13/F3</f>
        <v>0.28792242893753289</v>
      </c>
      <c r="G8" s="16">
        <f>'DNSP stacked data'!AW13/G3</f>
        <v>0.28578209968159252</v>
      </c>
      <c r="H8" s="16">
        <f>'DNSP stacked data'!AX13/H3</f>
        <v>0.28803735277272563</v>
      </c>
      <c r="I8" s="16">
        <f>'DNSP stacked data'!AY13/I3</f>
        <v>0.30068752292061079</v>
      </c>
      <c r="J8" s="16">
        <f>'DNSP stacked data'!AZ13/J3</f>
        <v>0.30853349054501228</v>
      </c>
    </row>
    <row r="9" spans="1:60" x14ac:dyDescent="0.25">
      <c r="A9" s="21" t="s">
        <v>21</v>
      </c>
      <c r="B9" s="16">
        <f>'DNSP stacked data'!BC13/B3</f>
        <v>6.3533044162052257E-2</v>
      </c>
      <c r="C9" s="16">
        <f>'DNSP stacked data'!BD13/C3</f>
        <v>6.5847659239132869E-2</v>
      </c>
      <c r="D9" s="16">
        <f>'DNSP stacked data'!BE13/D3</f>
        <v>6.7410335200347823E-2</v>
      </c>
      <c r="E9" s="16">
        <f>'DNSP stacked data'!BF13/E3</f>
        <v>6.5874022098934074E-2</v>
      </c>
      <c r="F9" s="16">
        <f>'DNSP stacked data'!BG13/F3</f>
        <v>5.4942208159524816E-2</v>
      </c>
      <c r="G9" s="16">
        <f>'DNSP stacked data'!BH13/G3</f>
        <v>7.5561366954865344E-2</v>
      </c>
      <c r="H9" s="16">
        <f>'DNSP stacked data'!BI13/H3</f>
        <v>8.998245117194717E-2</v>
      </c>
      <c r="I9" s="16">
        <f>'DNSP stacked data'!BJ13/I3</f>
        <v>8.7746229414481292E-2</v>
      </c>
      <c r="J9" s="16">
        <f>'DNSP stacked data'!BK13/J3</f>
        <v>9.8942536014529098E-2</v>
      </c>
    </row>
    <row r="10" spans="1:60" x14ac:dyDescent="0.25">
      <c r="A10" s="21" t="s">
        <v>90</v>
      </c>
      <c r="B10" s="16">
        <f>SUM(B4:B9)</f>
        <v>1</v>
      </c>
      <c r="C10" s="16">
        <f t="shared" ref="C10:I10" si="1">SUM(C4:C9)</f>
        <v>1</v>
      </c>
      <c r="D10" s="16">
        <f t="shared" si="1"/>
        <v>0.99999999999999978</v>
      </c>
      <c r="E10" s="16">
        <f t="shared" si="1"/>
        <v>1</v>
      </c>
      <c r="F10" s="16">
        <f t="shared" si="1"/>
        <v>1.0000000000000002</v>
      </c>
      <c r="G10" s="16">
        <f t="shared" si="1"/>
        <v>0.99999999999999989</v>
      </c>
      <c r="H10" s="16">
        <f t="shared" si="1"/>
        <v>1</v>
      </c>
      <c r="I10" s="16">
        <f t="shared" si="1"/>
        <v>1.0000000000000002</v>
      </c>
      <c r="J10" s="16">
        <f t="shared" ref="J10" si="2">SUM(J4:J9)</f>
        <v>1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data'!B21</f>
        <v>38584.391609999999</v>
      </c>
      <c r="C12" s="1">
        <f>'DNSP stacked data'!C21</f>
        <v>40476.730379999994</v>
      </c>
      <c r="D12" s="1">
        <f>'DNSP stacked data'!D21</f>
        <v>44743.932989999987</v>
      </c>
      <c r="E12" s="1">
        <f>'DNSP stacked data'!E21</f>
        <v>47098.053659999983</v>
      </c>
      <c r="F12" s="1">
        <f>'DNSP stacked data'!F21</f>
        <v>54590.084506692961</v>
      </c>
      <c r="G12" s="1">
        <f>'DNSP stacked data'!G21</f>
        <v>64027.675382596419</v>
      </c>
      <c r="H12" s="1">
        <f>'DNSP stacked data'!H21</f>
        <v>68399.112348299692</v>
      </c>
      <c r="I12" s="1">
        <f>'DNSP stacked data'!I21</f>
        <v>74420.596244815009</v>
      </c>
      <c r="J12" s="1">
        <f>'DNSP stacked data'!J21</f>
        <v>85156.941490000027</v>
      </c>
    </row>
    <row r="13" spans="1:60" x14ac:dyDescent="0.25">
      <c r="A13" s="21"/>
    </row>
    <row r="14" spans="1:60" x14ac:dyDescent="0.25">
      <c r="A14" s="21"/>
      <c r="B14" t="s">
        <v>119</v>
      </c>
      <c r="L14" t="s">
        <v>120</v>
      </c>
      <c r="V14" t="s">
        <v>121</v>
      </c>
      <c r="AF14" t="s">
        <v>122</v>
      </c>
      <c r="AP14" s="4" t="s">
        <v>2</v>
      </c>
      <c r="AZ14" s="4" t="s">
        <v>21</v>
      </c>
    </row>
    <row r="15" spans="1:60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J15" s="44">
        <v>2014</v>
      </c>
      <c r="L15" s="13">
        <v>2006</v>
      </c>
      <c r="M15" s="13">
        <v>2007</v>
      </c>
      <c r="N15" s="13">
        <v>2008</v>
      </c>
      <c r="O15" s="13">
        <v>2009</v>
      </c>
      <c r="P15" s="13">
        <v>2010</v>
      </c>
      <c r="Q15" s="13">
        <v>2011</v>
      </c>
      <c r="R15" s="13">
        <v>2012</v>
      </c>
      <c r="S15" s="13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13">
        <v>2006</v>
      </c>
      <c r="AG15" s="13">
        <v>2007</v>
      </c>
      <c r="AH15" s="13">
        <v>2008</v>
      </c>
      <c r="AI15" s="13">
        <v>2009</v>
      </c>
      <c r="AJ15" s="13">
        <v>2010</v>
      </c>
      <c r="AK15" s="13">
        <v>2011</v>
      </c>
      <c r="AL15" s="13">
        <v>2012</v>
      </c>
      <c r="AM15" s="13">
        <v>2013</v>
      </c>
      <c r="AN15" s="44">
        <v>2014</v>
      </c>
      <c r="AP15" s="13">
        <v>2006</v>
      </c>
      <c r="AQ15" s="13">
        <v>2007</v>
      </c>
      <c r="AR15" s="13">
        <v>2008</v>
      </c>
      <c r="AS15" s="13">
        <v>2009</v>
      </c>
      <c r="AT15" s="13">
        <v>2010</v>
      </c>
      <c r="AU15" s="13">
        <v>2011</v>
      </c>
      <c r="AV15" s="13">
        <v>2012</v>
      </c>
      <c r="AW15" s="13">
        <v>2013</v>
      </c>
      <c r="AX15" s="44">
        <v>2014</v>
      </c>
      <c r="AZ15" s="13">
        <v>2006</v>
      </c>
      <c r="BA15" s="13">
        <v>2007</v>
      </c>
      <c r="BB15" s="13">
        <v>2008</v>
      </c>
      <c r="BC15" s="13">
        <v>2009</v>
      </c>
      <c r="BD15" s="13">
        <v>2010</v>
      </c>
      <c r="BE15" s="13">
        <v>2011</v>
      </c>
      <c r="BF15" s="13">
        <v>2012</v>
      </c>
      <c r="BG15" s="13">
        <v>2013</v>
      </c>
      <c r="BH15" s="44">
        <v>2014</v>
      </c>
    </row>
    <row r="16" spans="1:60" x14ac:dyDescent="0.25">
      <c r="A16" s="21"/>
    </row>
    <row r="17" spans="1:60" x14ac:dyDescent="0.25">
      <c r="A17" s="21" t="s">
        <v>68</v>
      </c>
      <c r="B17" s="1">
        <f>'DNSP stacked data'!B13</f>
        <v>101753.98897668622</v>
      </c>
      <c r="C17" s="1">
        <f>'DNSP stacked data'!C13</f>
        <v>105368.88748857791</v>
      </c>
      <c r="D17" s="1">
        <f>'DNSP stacked data'!D13</f>
        <v>115481.90367801108</v>
      </c>
      <c r="E17" s="1">
        <f>'DNSP stacked data'!E13</f>
        <v>126069.44297421811</v>
      </c>
      <c r="F17" s="1">
        <f>'DNSP stacked data'!F13</f>
        <v>135599.63544453445</v>
      </c>
      <c r="G17" s="1">
        <f>'DNSP stacked data'!G13</f>
        <v>141777.97602927263</v>
      </c>
      <c r="H17" s="1">
        <f>'DNSP stacked data'!H13</f>
        <v>151092.06478116792</v>
      </c>
      <c r="I17" s="1">
        <f>'DNSP stacked data'!I13</f>
        <v>159611.55717829155</v>
      </c>
      <c r="J17" s="1">
        <f>'DNSP stacked data'!J13</f>
        <v>161985.5989981762</v>
      </c>
      <c r="K17" s="26"/>
      <c r="L17" s="1">
        <f>'DNSP stacked data'!L13</f>
        <v>29921.233199263163</v>
      </c>
      <c r="M17" s="1">
        <f>'DNSP stacked data'!M13</f>
        <v>29892.065929208453</v>
      </c>
      <c r="N17" s="1">
        <f>'DNSP stacked data'!N13</f>
        <v>29505.150079836916</v>
      </c>
      <c r="O17" s="1">
        <f>'DNSP stacked data'!O13</f>
        <v>28691.708115439818</v>
      </c>
      <c r="P17" s="1">
        <f>'DNSP stacked data'!P13</f>
        <v>28413.269829056237</v>
      </c>
      <c r="Q17" s="1">
        <f>'DNSP stacked data'!Q13</f>
        <v>35451.44152142133</v>
      </c>
      <c r="R17" s="1">
        <f>'DNSP stacked data'!R13</f>
        <v>41459.469199355204</v>
      </c>
      <c r="S17" s="1">
        <f>'DNSP stacked data'!S13</f>
        <v>47651.384414009925</v>
      </c>
      <c r="T17" s="1">
        <f>'DNSP stacked data'!T13</f>
        <v>50039.648111213712</v>
      </c>
      <c r="V17" s="1">
        <f>'DNSP stacked data'!V13</f>
        <v>191885.57687788119</v>
      </c>
      <c r="W17" s="1">
        <f>'DNSP stacked data'!W13</f>
        <v>196970.77672940059</v>
      </c>
      <c r="X17" s="1">
        <f>'DNSP stacked data'!X13</f>
        <v>203825.58530768726</v>
      </c>
      <c r="Y17" s="1">
        <f>'DNSP stacked data'!Y13</f>
        <v>209624.51604570466</v>
      </c>
      <c r="Z17" s="1">
        <f>'DNSP stacked data'!Z13</f>
        <v>221666.78138886162</v>
      </c>
      <c r="AA17" s="1">
        <f>'DNSP stacked data'!AA13</f>
        <v>227535.51993167144</v>
      </c>
      <c r="AB17" s="1">
        <f>'DNSP stacked data'!AB13</f>
        <v>237296.28453127656</v>
      </c>
      <c r="AC17" s="1">
        <f>'DNSP stacked data'!AC13</f>
        <v>249488.34038448162</v>
      </c>
      <c r="AD17" s="1">
        <f>'DNSP stacked data'!AD13</f>
        <v>254206.90175452479</v>
      </c>
      <c r="AF17" s="1">
        <f>'DNSP stacked data'!AG13</f>
        <v>713.42120522999653</v>
      </c>
      <c r="AG17" s="1">
        <f>'DNSP stacked data'!AH13</f>
        <v>707.05129583595908</v>
      </c>
      <c r="AH17" s="1">
        <f>'DNSP stacked data'!AI13</f>
        <v>706.13915360748058</v>
      </c>
      <c r="AI17" s="1">
        <f>'DNSP stacked data'!AJ13</f>
        <v>695.5271372183779</v>
      </c>
      <c r="AJ17" s="1">
        <f>'DNSP stacked data'!AK13</f>
        <v>698.50769718627078</v>
      </c>
      <c r="AK17" s="1">
        <f>'DNSP stacked data'!AL13</f>
        <v>681.53813854403813</v>
      </c>
      <c r="AL17" s="1">
        <f>'DNSP stacked data'!AM13</f>
        <v>671.03388853130753</v>
      </c>
      <c r="AM17" s="1">
        <f>'DNSP stacked data'!AN13</f>
        <v>663.24522194104668</v>
      </c>
      <c r="AN17" s="1">
        <f>'DNSP stacked data'!AO13</f>
        <v>674.98205913401864</v>
      </c>
      <c r="AO17" s="26"/>
      <c r="AP17" s="1">
        <f>'DNSP stacked data'!AR13</f>
        <v>148861.4071319717</v>
      </c>
      <c r="AQ17" s="1">
        <f>'DNSP stacked data'!AS13</f>
        <v>151773.43699551275</v>
      </c>
      <c r="AR17" s="1">
        <f>'DNSP stacked data'!AT13</f>
        <v>156216.11449035318</v>
      </c>
      <c r="AS17" s="1">
        <f>'DNSP stacked data'!AU13</f>
        <v>162018.42168448772</v>
      </c>
      <c r="AT17" s="1">
        <f>'DNSP stacked data'!AV13</f>
        <v>169290.76486933217</v>
      </c>
      <c r="AU17" s="1">
        <f>'DNSP stacked data'!AW13</f>
        <v>181426.69660201983</v>
      </c>
      <c r="AV17" s="1">
        <f>'DNSP stacked data'!AX13</f>
        <v>199372.12044788708</v>
      </c>
      <c r="AW17" s="1">
        <f>'DNSP stacked data'!AY13</f>
        <v>224896.06262026346</v>
      </c>
      <c r="AX17" s="1">
        <f>'DNSP stacked data'!AZ13</f>
        <v>243123.47402180027</v>
      </c>
      <c r="AY17" s="26"/>
      <c r="AZ17" s="1">
        <f>'DNSP stacked data'!BC13</f>
        <v>32099.100264330616</v>
      </c>
      <c r="BA17" s="1">
        <f>'DNSP stacked data'!BD13</f>
        <v>34166.98069052452</v>
      </c>
      <c r="BB17" s="1">
        <f>'DNSP stacked data'!BE13</f>
        <v>36556.011638176351</v>
      </c>
      <c r="BC17" s="1">
        <f>'DNSP stacked data'!BF13</f>
        <v>37170.759160252215</v>
      </c>
      <c r="BD17" s="1">
        <f>'DNSP stacked data'!BG13</f>
        <v>32304.563688416201</v>
      </c>
      <c r="BE17" s="1">
        <f>'DNSP stacked data'!BH13</f>
        <v>47969.586662803995</v>
      </c>
      <c r="BF17" s="1">
        <f>'DNSP stacked data'!BI13</f>
        <v>62283.561213691013</v>
      </c>
      <c r="BG17" s="1">
        <f>'DNSP stacked data'!BJ13</f>
        <v>65628.867182165763</v>
      </c>
      <c r="BH17" s="1">
        <f>'DNSP stacked data'!BK13</f>
        <v>77966.424461366405</v>
      </c>
    </row>
    <row r="18" spans="1:60" x14ac:dyDescent="0.25">
      <c r="A18" s="21" t="s">
        <v>69</v>
      </c>
      <c r="B18" s="1">
        <f>'DNSP stacked data'!B14</f>
        <v>2789.99969775099</v>
      </c>
      <c r="C18" s="1">
        <f>'DNSP stacked data'!C14</f>
        <v>3865.2356154537824</v>
      </c>
      <c r="D18" s="1">
        <f>'DNSP stacked data'!D14</f>
        <v>2757.7768042509983</v>
      </c>
      <c r="E18" s="1">
        <f>'DNSP stacked data'!E14</f>
        <v>5737.0671550405059</v>
      </c>
      <c r="F18" s="1">
        <f>'DNSP stacked data'!F14</f>
        <v>2513.8199062790359</v>
      </c>
      <c r="G18" s="1">
        <f>'DNSP stacked data'!G14</f>
        <v>4143.4100341963258</v>
      </c>
      <c r="H18" s="1">
        <f>'DNSP stacked data'!H14</f>
        <v>5273.7695117235071</v>
      </c>
      <c r="I18" s="1">
        <f>'DNSP stacked data'!I14</f>
        <v>2849.815353604044</v>
      </c>
      <c r="J18" s="1">
        <f>'DNSP stacked data'!J14</f>
        <v>4043.0393071081498</v>
      </c>
      <c r="K18" s="26"/>
      <c r="L18" s="1">
        <f>'DNSP stacked data'!L14</f>
        <v>820.41237323293569</v>
      </c>
      <c r="M18" s="1">
        <f>'DNSP stacked data'!M14</f>
        <v>1096.5274532446183</v>
      </c>
      <c r="N18" s="1">
        <f>'DNSP stacked data'!N14</f>
        <v>704.60059892147558</v>
      </c>
      <c r="O18" s="1">
        <f>'DNSP stacked data'!O14</f>
        <v>1305.6792539708595</v>
      </c>
      <c r="P18" s="1">
        <f>'DNSP stacked data'!P14</f>
        <v>526.74067348783603</v>
      </c>
      <c r="Q18" s="1">
        <f>'DNSP stacked data'!Q14</f>
        <v>1031.4100473737371</v>
      </c>
      <c r="R18" s="1">
        <f>'DNSP stacked data'!R14</f>
        <v>1436.596896758962</v>
      </c>
      <c r="S18" s="1">
        <f>'DNSP stacked data'!S14</f>
        <v>847.34881281435798</v>
      </c>
      <c r="T18" s="1">
        <f>'DNSP stacked data'!T14</f>
        <v>1240.8747891491582</v>
      </c>
      <c r="V18" s="1">
        <f>'DNSP stacked data'!V14</f>
        <v>5261.3239724166915</v>
      </c>
      <c r="W18" s="1">
        <f>'DNSP stacked data'!W14</f>
        <v>7225.4579085368441</v>
      </c>
      <c r="X18" s="1">
        <f>'DNSP stacked data'!X14</f>
        <v>4867.4766640641519</v>
      </c>
      <c r="Y18" s="1">
        <f>'DNSP stacked data'!Y14</f>
        <v>9539.4244435824003</v>
      </c>
      <c r="Z18" s="1">
        <f>'DNSP stacked data'!Z14</f>
        <v>4109.3795406555701</v>
      </c>
      <c r="AA18" s="1">
        <f>'DNSP stacked data'!AA14</f>
        <v>6654.1131926787793</v>
      </c>
      <c r="AB18" s="1">
        <f>'DNSP stacked data'!AB14</f>
        <v>8295.9856377556735</v>
      </c>
      <c r="AC18" s="1">
        <f>'DNSP stacked data'!AC14</f>
        <v>4458.4446005691052</v>
      </c>
      <c r="AD18" s="1">
        <f>'DNSP stacked data'!AD14</f>
        <v>6353.5197374902118</v>
      </c>
      <c r="AF18" s="1">
        <f>'DNSP stacked data'!AG14</f>
        <v>19.561345623677575</v>
      </c>
      <c r="AG18" s="1">
        <f>'DNSP stacked data'!AH14</f>
        <v>25.936686964775522</v>
      </c>
      <c r="AH18" s="1">
        <f>'DNSP stacked data'!AI14</f>
        <v>16.863024563760657</v>
      </c>
      <c r="AI18" s="1">
        <f>'DNSP stacked data'!AJ14</f>
        <v>31.651491433899192</v>
      </c>
      <c r="AJ18" s="1">
        <f>'DNSP stacked data'!AK14</f>
        <v>12.94931618451303</v>
      </c>
      <c r="AK18" s="1">
        <f>'DNSP stacked data'!AL14</f>
        <v>19.959181916883249</v>
      </c>
      <c r="AL18" s="1">
        <f>'DNSP stacked data'!AM14</f>
        <v>23.541518728084675</v>
      </c>
      <c r="AM18" s="1">
        <f>'DNSP stacked data'!AN14</f>
        <v>11.882243389823351</v>
      </c>
      <c r="AN18" s="1">
        <f>'DNSP stacked data'!AO14</f>
        <v>11.87968424075877</v>
      </c>
      <c r="AO18" s="26"/>
      <c r="AP18" s="1">
        <f>'DNSP stacked data'!AR14</f>
        <v>4081.6412710871377</v>
      </c>
      <c r="AQ18" s="1">
        <f>'DNSP stacked data'!AS14</f>
        <v>5567.4887354056846</v>
      </c>
      <c r="AR18" s="1">
        <f>'DNSP stacked data'!AT14</f>
        <v>3730.5340773815524</v>
      </c>
      <c r="AS18" s="1">
        <f>'DNSP stacked data'!AU14</f>
        <v>7373.0044618953916</v>
      </c>
      <c r="AT18" s="1">
        <f>'DNSP stacked data'!AV14</f>
        <v>3138.4044159307809</v>
      </c>
      <c r="AU18" s="1">
        <f>'DNSP stacked data'!AW14</f>
        <v>5297.466806591674</v>
      </c>
      <c r="AV18" s="1">
        <f>'DNSP stacked data'!AX14</f>
        <v>6944.4528052187452</v>
      </c>
      <c r="AW18" s="1">
        <f>'DNSP stacked data'!AY14</f>
        <v>4008.2732097815806</v>
      </c>
      <c r="AX18" s="1">
        <f>'DNSP stacked data'!AZ14</f>
        <v>6045.3832651341236</v>
      </c>
      <c r="AY18" s="26"/>
      <c r="AZ18" s="1">
        <f>'DNSP stacked data'!BC14</f>
        <v>880.12746169666377</v>
      </c>
      <c r="BA18" s="1">
        <f>'DNSP stacked data'!BD14</f>
        <v>1253.3436936197402</v>
      </c>
      <c r="BB18" s="1">
        <f>'DNSP stacked data'!BE14</f>
        <v>872.97938240420763</v>
      </c>
      <c r="BC18" s="1">
        <f>'DNSP stacked data'!BF14</f>
        <v>1230.8328296538489</v>
      </c>
      <c r="BD18" s="1">
        <f>'DNSP stacked data'!BG14</f>
        <v>598.87959873473824</v>
      </c>
      <c r="BE18" s="1">
        <f>'DNSP stacked data'!BH14</f>
        <v>1389.8536216166135</v>
      </c>
      <c r="BF18" s="1">
        <f>'DNSP stacked data'!BI14</f>
        <v>2144.2420692740757</v>
      </c>
      <c r="BG18" s="1">
        <f>'DNSP stacked data'!BJ14</f>
        <v>1164.3427365401735</v>
      </c>
      <c r="BH18" s="1">
        <f>'DNSP stacked data'!BK14</f>
        <v>1924.4233558053475</v>
      </c>
    </row>
    <row r="19" spans="1:60" x14ac:dyDescent="0.25">
      <c r="A19" s="21" t="s">
        <v>70</v>
      </c>
      <c r="B19" s="1">
        <f>'DNSP stacked data'!B15</f>
        <v>-4793.0493367881654</v>
      </c>
      <c r="C19" s="1">
        <f>'DNSP stacked data'!C15</f>
        <v>-5183.3046717622319</v>
      </c>
      <c r="D19" s="1">
        <f>'DNSP stacked data'!D15</f>
        <v>-5622.494471520371</v>
      </c>
      <c r="E19" s="1">
        <f>'DNSP stacked data'!E15</f>
        <v>-6172.6887992160264</v>
      </c>
      <c r="F19" s="1">
        <f>'DNSP stacked data'!F15</f>
        <v>-6690.5092739182082</v>
      </c>
      <c r="G19" s="1">
        <f>'DNSP stacked data'!G15</f>
        <v>-7075.871630148743</v>
      </c>
      <c r="H19" s="1">
        <f>'DNSP stacked data'!H15</f>
        <v>-7592.0709555467683</v>
      </c>
      <c r="I19" s="1">
        <f>'DNSP stacked data'!I15</f>
        <v>-8129.5201030721009</v>
      </c>
      <c r="J19" s="1">
        <f>'DNSP stacked data'!J15</f>
        <v>-8467.3409200668775</v>
      </c>
      <c r="K19" s="26"/>
      <c r="L19" s="1">
        <f>'DNSP stacked data'!L15</f>
        <v>-1425.5461929110702</v>
      </c>
      <c r="M19" s="1">
        <f>'DNSP stacked data'!M15</f>
        <v>-1483.4433026161562</v>
      </c>
      <c r="N19" s="1">
        <f>'DNSP stacked data'!N15</f>
        <v>-1518.0425633185737</v>
      </c>
      <c r="O19" s="1">
        <f>'DNSP stacked data'!O15</f>
        <v>-1584.1175403544403</v>
      </c>
      <c r="P19" s="1">
        <f>'DNSP stacked data'!P15</f>
        <v>-1653.0685254126024</v>
      </c>
      <c r="Q19" s="1">
        <f>'DNSP stacked data'!Q15</f>
        <v>-1890.9837929797129</v>
      </c>
      <c r="R19" s="1">
        <f>'DNSP stacked data'!R15</f>
        <v>-2121.3615540644896</v>
      </c>
      <c r="S19" s="1">
        <f>'DNSP stacked data'!S15</f>
        <v>-2371.0055469385329</v>
      </c>
      <c r="T19" s="1">
        <f>'DNSP stacked data'!T15</f>
        <v>-2512.2733800086235</v>
      </c>
      <c r="V19" s="1">
        <f>'DNSP stacked data'!V15</f>
        <v>-7359.3317098108573</v>
      </c>
      <c r="W19" s="1">
        <f>'DNSP stacked data'!W15</f>
        <v>-7808.9771884119209</v>
      </c>
      <c r="X19" s="1">
        <f>'DNSP stacked data'!X15</f>
        <v>-8203.1035811133333</v>
      </c>
      <c r="Y19" s="1">
        <f>'DNSP stacked data'!Y15</f>
        <v>-8827.0959261921271</v>
      </c>
      <c r="Z19" s="1">
        <f>'DNSP stacked data'!Z15</f>
        <v>-9494.5563410912528</v>
      </c>
      <c r="AA19" s="1">
        <f>'DNSP stacked data'!AA15</f>
        <v>-9896.5429078916604</v>
      </c>
      <c r="AB19" s="1">
        <f>'DNSP stacked data'!AB15</f>
        <v>-10445.585179066606</v>
      </c>
      <c r="AC19" s="1">
        <f>'DNSP stacked data'!AC15</f>
        <v>-11096.176380692137</v>
      </c>
      <c r="AD19" s="1">
        <f>'DNSP stacked data'!AD15</f>
        <v>-11522.621385048107</v>
      </c>
      <c r="AF19" s="1">
        <f>'DNSP stacked data'!AG15</f>
        <v>-25.931255017715067</v>
      </c>
      <c r="AG19" s="1">
        <f>'DNSP stacked data'!AH15</f>
        <v>-26.848829193253881</v>
      </c>
      <c r="AH19" s="1">
        <f>'DNSP stacked data'!AI15</f>
        <v>-27.475040952863299</v>
      </c>
      <c r="AI19" s="1">
        <f>'DNSP stacked data'!AJ15</f>
        <v>-28.67093146600628</v>
      </c>
      <c r="AJ19" s="1">
        <f>'DNSP stacked data'!AK15</f>
        <v>-29.9188748267457</v>
      </c>
      <c r="AK19" s="1">
        <f>'DNSP stacked data'!AL15</f>
        <v>-30.463431929613815</v>
      </c>
      <c r="AL19" s="1">
        <f>'DNSP stacked data'!AM15</f>
        <v>-31.330185318345574</v>
      </c>
      <c r="AM19" s="1">
        <f>'DNSP stacked data'!AN15</f>
        <v>-32.392071668938392</v>
      </c>
      <c r="AN19" s="1">
        <f>'DNSP stacked data'!AO15</f>
        <v>-32.28607193331711</v>
      </c>
      <c r="AO19" s="26"/>
      <c r="AP19" s="1">
        <f>'DNSP stacked data'!AR15</f>
        <v>-7721.8377693690582</v>
      </c>
      <c r="AQ19" s="1">
        <f>'DNSP stacked data'!AS15</f>
        <v>-8171.0698415375327</v>
      </c>
      <c r="AR19" s="1">
        <f>'DNSP stacked data'!AT15</f>
        <v>-8588.1380000478239</v>
      </c>
      <c r="AS19" s="1">
        <f>'DNSP stacked data'!AU15</f>
        <v>-9219.9504877020281</v>
      </c>
      <c r="AT19" s="1">
        <f>'DNSP stacked data'!AV15</f>
        <v>-9849.2442697438746</v>
      </c>
      <c r="AU19" s="1">
        <f>'DNSP stacked data'!AW15</f>
        <v>-10377.765636185244</v>
      </c>
      <c r="AV19" s="1">
        <f>'DNSP stacked data'!AX15</f>
        <v>-11119.47459633142</v>
      </c>
      <c r="AW19" s="1">
        <f>'DNSP stacked data'!AY15</f>
        <v>-12112.119241540266</v>
      </c>
      <c r="AX19" s="1">
        <f>'DNSP stacked data'!AZ15</f>
        <v>-12918.110999225064</v>
      </c>
      <c r="AY19" s="26"/>
      <c r="AZ19" s="1">
        <f>'DNSP stacked data'!BC15</f>
        <v>-2303.2984553389629</v>
      </c>
      <c r="BA19" s="1">
        <f>'DNSP stacked data'!BD15</f>
        <v>-2476.7357541922411</v>
      </c>
      <c r="BB19" s="1">
        <f>'DNSP stacked data'!BE15</f>
        <v>-2610.8036867595561</v>
      </c>
      <c r="BC19" s="1">
        <f>'DNSP stacked data'!BF15</f>
        <v>-2844.7622059295099</v>
      </c>
      <c r="BD19" s="1">
        <f>'DNSP stacked data'!BG15</f>
        <v>-2887.2779034345517</v>
      </c>
      <c r="BE19" s="1">
        <f>'DNSP stacked data'!BH15</f>
        <v>-4504.2409843399209</v>
      </c>
      <c r="BF19" s="1">
        <f>'DNSP stacked data'!BI15</f>
        <v>-6082.5779443159645</v>
      </c>
      <c r="BG19" s="1">
        <f>'DNSP stacked data'!BJ15</f>
        <v>-7293.9955934443005</v>
      </c>
      <c r="BH19" s="1">
        <f>'DNSP stacked data'!BK15</f>
        <v>-9889.4564898473564</v>
      </c>
    </row>
    <row r="20" spans="1:60" x14ac:dyDescent="0.25">
      <c r="A20" s="21" t="s">
        <v>71</v>
      </c>
      <c r="B20" s="1">
        <f>'DNSP stacked data'!B16</f>
        <v>-2003.0496390371754</v>
      </c>
      <c r="C20" s="1">
        <f>'DNSP stacked data'!C16</f>
        <v>-1318.0690563084495</v>
      </c>
      <c r="D20" s="1">
        <f>'DNSP stacked data'!D16</f>
        <v>-2864.7176672693727</v>
      </c>
      <c r="E20" s="1">
        <f>'DNSP stacked data'!E16</f>
        <v>-435.62164417552049</v>
      </c>
      <c r="F20" s="1">
        <f>'DNSP stacked data'!F16</f>
        <v>-4176.6893676391719</v>
      </c>
      <c r="G20" s="1">
        <f>'DNSP stacked data'!G16</f>
        <v>-2932.4615959524172</v>
      </c>
      <c r="H20" s="1">
        <f>'DNSP stacked data'!H16</f>
        <v>-2318.3014438232613</v>
      </c>
      <c r="I20" s="1">
        <f>'DNSP stacked data'!I16</f>
        <v>-5279.7047494680573</v>
      </c>
      <c r="J20" s="1">
        <f>'DNSP stacked data'!J16</f>
        <v>-4424.3016129587277</v>
      </c>
      <c r="K20" s="26"/>
      <c r="L20" s="1">
        <f>'DNSP stacked data'!L16</f>
        <v>-605.1338196781345</v>
      </c>
      <c r="M20" s="1">
        <f>'DNSP stacked data'!M16</f>
        <v>-386.91584937153789</v>
      </c>
      <c r="N20" s="1">
        <f>'DNSP stacked data'!N16</f>
        <v>-813.4419643970981</v>
      </c>
      <c r="O20" s="1">
        <f>'DNSP stacked data'!O16</f>
        <v>-278.43828638358082</v>
      </c>
      <c r="P20" s="1">
        <f>'DNSP stacked data'!P16</f>
        <v>-1126.3278519247665</v>
      </c>
      <c r="Q20" s="1">
        <f>'DNSP stacked data'!Q16</f>
        <v>-859.57374560597577</v>
      </c>
      <c r="R20" s="1">
        <f>'DNSP stacked data'!R16</f>
        <v>-684.76465730552763</v>
      </c>
      <c r="S20" s="1">
        <f>'DNSP stacked data'!S16</f>
        <v>-1523.6567341241748</v>
      </c>
      <c r="T20" s="1">
        <f>'DNSP stacked data'!T16</f>
        <v>-1271.3985908594652</v>
      </c>
      <c r="V20" s="1">
        <f>'DNSP stacked data'!V16</f>
        <v>-2098.0077373941658</v>
      </c>
      <c r="W20" s="1">
        <f>'DNSP stacked data'!W16</f>
        <v>-583.51927987507679</v>
      </c>
      <c r="X20" s="1">
        <f>'DNSP stacked data'!X16</f>
        <v>-3335.6269170491814</v>
      </c>
      <c r="Y20" s="1">
        <f>'DNSP stacked data'!Y16</f>
        <v>712.32851739027319</v>
      </c>
      <c r="Z20" s="1">
        <f>'DNSP stacked data'!Z16</f>
        <v>-5385.1768004356827</v>
      </c>
      <c r="AA20" s="1">
        <f>'DNSP stacked data'!AA16</f>
        <v>-3242.4297152128811</v>
      </c>
      <c r="AB20" s="1">
        <f>'DNSP stacked data'!AB16</f>
        <v>-2149.5995413109322</v>
      </c>
      <c r="AC20" s="1">
        <f>'DNSP stacked data'!AC16</f>
        <v>-6637.731780123032</v>
      </c>
      <c r="AD20" s="1">
        <f>'DNSP stacked data'!AD16</f>
        <v>-5169.1016475578954</v>
      </c>
      <c r="AF20" s="1">
        <f>'DNSP stacked data'!AG16</f>
        <v>-6.3699093940374922</v>
      </c>
      <c r="AG20" s="1">
        <f>'DNSP stacked data'!AH16</f>
        <v>-0.91214222847835913</v>
      </c>
      <c r="AH20" s="1">
        <f>'DNSP stacked data'!AI16</f>
        <v>-10.612016389102642</v>
      </c>
      <c r="AI20" s="1">
        <f>'DNSP stacked data'!AJ16</f>
        <v>2.980559967892912</v>
      </c>
      <c r="AJ20" s="1">
        <f>'DNSP stacked data'!AK16</f>
        <v>-16.96955864223267</v>
      </c>
      <c r="AK20" s="1">
        <f>'DNSP stacked data'!AL16</f>
        <v>-10.504250012730566</v>
      </c>
      <c r="AL20" s="1">
        <f>'DNSP stacked data'!AM16</f>
        <v>-7.7886665902608989</v>
      </c>
      <c r="AM20" s="1">
        <f>'DNSP stacked data'!AN16</f>
        <v>-20.509828279115041</v>
      </c>
      <c r="AN20" s="1">
        <f>'DNSP stacked data'!AO16</f>
        <v>-20.40638769255834</v>
      </c>
      <c r="AO20" s="26"/>
      <c r="AP20" s="1">
        <f>'DNSP stacked data'!AR16</f>
        <v>-3640.1964982819204</v>
      </c>
      <c r="AQ20" s="1">
        <f>'DNSP stacked data'!AS16</f>
        <v>-2603.5811061318486</v>
      </c>
      <c r="AR20" s="1">
        <f>'DNSP stacked data'!AT16</f>
        <v>-4857.6039226662715</v>
      </c>
      <c r="AS20" s="1">
        <f>'DNSP stacked data'!AU16</f>
        <v>-1846.9460258066363</v>
      </c>
      <c r="AT20" s="1">
        <f>'DNSP stacked data'!AV16</f>
        <v>-6710.8398538130932</v>
      </c>
      <c r="AU20" s="1">
        <f>'DNSP stacked data'!AW16</f>
        <v>-5080.2988295935702</v>
      </c>
      <c r="AV20" s="1">
        <f>'DNSP stacked data'!AX16</f>
        <v>-4175.0217911126738</v>
      </c>
      <c r="AW20" s="1">
        <f>'DNSP stacked data'!AY16</f>
        <v>-8103.8460317586851</v>
      </c>
      <c r="AX20" s="1">
        <f>'DNSP stacked data'!AZ16</f>
        <v>-6872.7277340909404</v>
      </c>
      <c r="AY20" s="26"/>
      <c r="AZ20" s="1">
        <f>'DNSP stacked data'!BC16</f>
        <v>-1423.170993642299</v>
      </c>
      <c r="BA20" s="1">
        <f>'DNSP stacked data'!BD16</f>
        <v>-1223.3920605725011</v>
      </c>
      <c r="BB20" s="1">
        <f>'DNSP stacked data'!BE16</f>
        <v>-1737.8243043553484</v>
      </c>
      <c r="BC20" s="1">
        <f>'DNSP stacked data'!BF16</f>
        <v>-1613.9293762756615</v>
      </c>
      <c r="BD20" s="1">
        <f>'DNSP stacked data'!BG16</f>
        <v>-2288.3983046998133</v>
      </c>
      <c r="BE20" s="1">
        <f>'DNSP stacked data'!BH16</f>
        <v>-3114.3873627233079</v>
      </c>
      <c r="BF20" s="1">
        <f>'DNSP stacked data'!BI16</f>
        <v>-3938.3358750418888</v>
      </c>
      <c r="BG20" s="1">
        <f>'DNSP stacked data'!BJ16</f>
        <v>-6129.6528569041275</v>
      </c>
      <c r="BH20" s="1">
        <f>'DNSP stacked data'!BK16</f>
        <v>-7965.0331340420098</v>
      </c>
    </row>
    <row r="21" spans="1:60" x14ac:dyDescent="0.25">
      <c r="A21" s="21" t="s">
        <v>72</v>
      </c>
      <c r="B21" s="1">
        <f>'DNSP stacked data'!B17</f>
        <v>5617.9481509288689</v>
      </c>
      <c r="C21" s="1">
        <f>'DNSP stacked data'!C17</f>
        <v>11431.085245741608</v>
      </c>
      <c r="D21" s="1">
        <f>'DNSP stacked data'!D17</f>
        <v>13452.256963476413</v>
      </c>
      <c r="E21" s="1">
        <f>'DNSP stacked data'!E17</f>
        <v>9965.8141144918518</v>
      </c>
      <c r="F21" s="1">
        <f>'DNSP stacked data'!F17</f>
        <v>10355.029952377336</v>
      </c>
      <c r="G21" s="1">
        <f>'DNSP stacked data'!G17</f>
        <v>12246.550347847753</v>
      </c>
      <c r="H21" s="1">
        <f>'DNSP stacked data'!H17</f>
        <v>10837.793840946882</v>
      </c>
      <c r="I21" s="1">
        <f>'DNSP stacked data'!I17</f>
        <v>7653.746569352671</v>
      </c>
      <c r="J21" s="1">
        <f>'DNSP stacked data'!J17</f>
        <v>10818.158399531385</v>
      </c>
      <c r="K21" s="26"/>
      <c r="L21" s="1">
        <f>'DNSP stacked data'!L17</f>
        <v>575.96654962342404</v>
      </c>
      <c r="M21" s="1">
        <f>'DNSP stacked data'!M17</f>
        <v>0</v>
      </c>
      <c r="N21" s="1">
        <f>'DNSP stacked data'!N17</f>
        <v>0</v>
      </c>
      <c r="O21" s="1">
        <f>'DNSP stacked data'!O17</f>
        <v>0</v>
      </c>
      <c r="P21" s="1">
        <f>'DNSP stacked data'!P17</f>
        <v>8164.4995442898644</v>
      </c>
      <c r="Q21" s="1">
        <f>'DNSP stacked data'!Q17</f>
        <v>6867.6014235398497</v>
      </c>
      <c r="R21" s="1">
        <f>'DNSP stacked data'!R17</f>
        <v>6876.6798719602457</v>
      </c>
      <c r="S21" s="1">
        <f>'DNSP stacked data'!S17</f>
        <v>3911.920431327962</v>
      </c>
      <c r="T21" s="1">
        <f>'DNSP stacked data'!T17</f>
        <v>3181.4331223909962</v>
      </c>
      <c r="V21" s="1">
        <f>'DNSP stacked data'!V17</f>
        <v>7183.2075889135558</v>
      </c>
      <c r="W21" s="1">
        <f>'DNSP stacked data'!W17</f>
        <v>7438.3278581617369</v>
      </c>
      <c r="X21" s="1">
        <f>'DNSP stacked data'!X17</f>
        <v>9134.5576550665974</v>
      </c>
      <c r="Y21" s="1">
        <f>'DNSP stacked data'!Y17</f>
        <v>11329.936825766679</v>
      </c>
      <c r="Z21" s="1">
        <f>'DNSP stacked data'!Z17</f>
        <v>11253.91534324551</v>
      </c>
      <c r="AA21" s="1">
        <f>'DNSP stacked data'!AA17</f>
        <v>13003.194314818009</v>
      </c>
      <c r="AB21" s="1">
        <f>'DNSP stacked data'!AB17</f>
        <v>14341.655394515999</v>
      </c>
      <c r="AC21" s="1">
        <f>'DNSP stacked data'!AC17</f>
        <v>11356.293150166197</v>
      </c>
      <c r="AD21" s="1">
        <f>'DNSP stacked data'!AD17</f>
        <v>9568.4626265133447</v>
      </c>
      <c r="AF21" s="1">
        <f>'DNSP stacked data'!AG17</f>
        <v>0</v>
      </c>
      <c r="AG21" s="1">
        <f>'DNSP stacked data'!AH17</f>
        <v>0</v>
      </c>
      <c r="AH21" s="1">
        <f>'DNSP stacked data'!AI17</f>
        <v>0</v>
      </c>
      <c r="AI21" s="1">
        <f>'DNSP stacked data'!AJ17</f>
        <v>0</v>
      </c>
      <c r="AJ21" s="1">
        <f>'DNSP stacked data'!AK17</f>
        <v>0</v>
      </c>
      <c r="AK21" s="1">
        <f>'DNSP stacked data'!AL17</f>
        <v>0</v>
      </c>
      <c r="AL21" s="1">
        <f>'DNSP stacked data'!AM17</f>
        <v>0</v>
      </c>
      <c r="AM21" s="1">
        <f>'DNSP stacked data'!AN17</f>
        <v>0</v>
      </c>
      <c r="AN21" s="1">
        <f>'DNSP stacked data'!AO17</f>
        <v>0</v>
      </c>
      <c r="AO21" s="26"/>
      <c r="AP21" s="1">
        <f>'DNSP stacked data'!AR17</f>
        <v>6552.2263618229426</v>
      </c>
      <c r="AQ21" s="1">
        <f>'DNSP stacked data'!AS17</f>
        <v>7046.2586009723282</v>
      </c>
      <c r="AR21" s="1">
        <f>'DNSP stacked data'!AT17</f>
        <v>10659.911116800786</v>
      </c>
      <c r="AS21" s="1">
        <f>'DNSP stacked data'!AU17</f>
        <v>9119.2892106510899</v>
      </c>
      <c r="AT21" s="1">
        <f>'DNSP stacked data'!AV17</f>
        <v>18846.771586500734</v>
      </c>
      <c r="AU21" s="1">
        <f>'DNSP stacked data'!AW17</f>
        <v>23025.72267546082</v>
      </c>
      <c r="AV21" s="1">
        <f>'DNSP stacked data'!AX17</f>
        <v>29698.963963489059</v>
      </c>
      <c r="AW21" s="1">
        <f>'DNSP stacked data'!AY17</f>
        <v>26331.257433295475</v>
      </c>
      <c r="AX21" s="1">
        <f>'DNSP stacked data'!AZ17</f>
        <v>26653.432016083687</v>
      </c>
      <c r="AY21" s="26"/>
      <c r="AZ21" s="1">
        <f>'DNSP stacked data'!BC17</f>
        <v>3491.0514198362066</v>
      </c>
      <c r="BA21" s="1">
        <f>'DNSP stacked data'!BD17</f>
        <v>3612.4230082243284</v>
      </c>
      <c r="BB21" s="1">
        <f>'DNSP stacked data'!BE17</f>
        <v>2352.5718264312022</v>
      </c>
      <c r="BC21" s="1">
        <f>'DNSP stacked data'!BF17</f>
        <v>6871.5011025164049</v>
      </c>
      <c r="BD21" s="1">
        <f>'DNSP stacked data'!BG17</f>
        <v>17953.421279087604</v>
      </c>
      <c r="BE21" s="1">
        <f>'DNSP stacked data'!BH17</f>
        <v>17428.36191361033</v>
      </c>
      <c r="BF21" s="1">
        <f>'DNSP stacked data'!BI17</f>
        <v>7283.6418435166324</v>
      </c>
      <c r="BG21" s="1">
        <f>'DNSP stacked data'!BJ17</f>
        <v>18467.210136104764</v>
      </c>
      <c r="BH21" s="1">
        <f>'DNSP stacked data'!BK17</f>
        <v>35048.749469455644</v>
      </c>
    </row>
    <row r="22" spans="1:60" x14ac:dyDescent="0.25">
      <c r="A22" s="21" t="s">
        <v>73</v>
      </c>
      <c r="B22" s="1">
        <f>'DNSP stacked data'!B18</f>
        <v>0</v>
      </c>
      <c r="C22" s="1">
        <f>'DNSP stacked data'!C18</f>
        <v>0</v>
      </c>
      <c r="D22" s="1">
        <f>'DNSP stacked data'!D18</f>
        <v>0</v>
      </c>
      <c r="E22" s="1">
        <f>'DNSP stacked data'!E18</f>
        <v>0</v>
      </c>
      <c r="F22" s="1">
        <f>'DNSP stacked data'!F18</f>
        <v>0</v>
      </c>
      <c r="G22" s="1">
        <f>'DNSP stacked data'!G18</f>
        <v>0</v>
      </c>
      <c r="H22" s="1">
        <f>'DNSP stacked data'!H18</f>
        <v>0</v>
      </c>
      <c r="I22" s="1">
        <f>'DNSP stacked data'!I18</f>
        <v>0</v>
      </c>
      <c r="J22" s="1">
        <f>'DNSP stacked data'!J18</f>
        <v>0</v>
      </c>
      <c r="K22" s="26"/>
      <c r="L22" s="1">
        <f>'DNSP stacked data'!L18</f>
        <v>0</v>
      </c>
      <c r="M22" s="1">
        <f>'DNSP stacked data'!M18</f>
        <v>0</v>
      </c>
      <c r="N22" s="1">
        <f>'DNSP stacked data'!N18</f>
        <v>0</v>
      </c>
      <c r="O22" s="1">
        <f>'DNSP stacked data'!O18</f>
        <v>0</v>
      </c>
      <c r="P22" s="1">
        <f>'DNSP stacked data'!P18</f>
        <v>0</v>
      </c>
      <c r="Q22" s="1">
        <f>'DNSP stacked data'!Q18</f>
        <v>0</v>
      </c>
      <c r="R22" s="1">
        <f>'DNSP stacked data'!R18</f>
        <v>0</v>
      </c>
      <c r="S22" s="1">
        <f>'DNSP stacked data'!S18</f>
        <v>0</v>
      </c>
      <c r="T22" s="1">
        <f>'DNSP stacked data'!T18</f>
        <v>0</v>
      </c>
      <c r="V22" s="1">
        <f>'DNSP stacked data'!V18</f>
        <v>0</v>
      </c>
      <c r="W22" s="1">
        <f>'DNSP stacked data'!W18</f>
        <v>0</v>
      </c>
      <c r="X22" s="1">
        <f>'DNSP stacked data'!X18</f>
        <v>0</v>
      </c>
      <c r="Y22" s="1">
        <f>'DNSP stacked data'!Y18</f>
        <v>0</v>
      </c>
      <c r="Z22" s="1">
        <f>'DNSP stacked data'!Z18</f>
        <v>0</v>
      </c>
      <c r="AA22" s="1">
        <f>'DNSP stacked data'!AA18</f>
        <v>0</v>
      </c>
      <c r="AB22" s="1">
        <f>'DNSP stacked data'!AB18</f>
        <v>0</v>
      </c>
      <c r="AC22" s="1">
        <f>'DNSP stacked data'!AC18</f>
        <v>0</v>
      </c>
      <c r="AD22" s="1">
        <f>'DNSP stacked data'!AD18</f>
        <v>0</v>
      </c>
      <c r="AF22" s="1">
        <f>'DNSP stacked data'!AG18</f>
        <v>0</v>
      </c>
      <c r="AG22" s="1">
        <f>'DNSP stacked data'!AH18</f>
        <v>0</v>
      </c>
      <c r="AH22" s="1">
        <f>'DNSP stacked data'!AI18</f>
        <v>0</v>
      </c>
      <c r="AI22" s="1">
        <f>'DNSP stacked data'!AJ18</f>
        <v>0</v>
      </c>
      <c r="AJ22" s="1">
        <f>'DNSP stacked data'!AK18</f>
        <v>0</v>
      </c>
      <c r="AK22" s="1">
        <f>'DNSP stacked data'!AL18</f>
        <v>0</v>
      </c>
      <c r="AL22" s="1">
        <f>'DNSP stacked data'!AM18</f>
        <v>0</v>
      </c>
      <c r="AM22" s="1">
        <f>'DNSP stacked data'!AN18</f>
        <v>0</v>
      </c>
      <c r="AN22" s="1">
        <f>'DNSP stacked data'!AO18</f>
        <v>0</v>
      </c>
      <c r="AO22" s="26"/>
      <c r="AP22" s="1">
        <f>'DNSP stacked data'!AR18</f>
        <v>0</v>
      </c>
      <c r="AQ22" s="1">
        <f>'DNSP stacked data'!AS18</f>
        <v>0</v>
      </c>
      <c r="AR22" s="1">
        <f>'DNSP stacked data'!AT18</f>
        <v>0</v>
      </c>
      <c r="AS22" s="1">
        <f>'DNSP stacked data'!AU18</f>
        <v>0</v>
      </c>
      <c r="AT22" s="1">
        <f>'DNSP stacked data'!AV18</f>
        <v>0</v>
      </c>
      <c r="AU22" s="1">
        <f>'DNSP stacked data'!AW18</f>
        <v>0</v>
      </c>
      <c r="AV22" s="1">
        <f>'DNSP stacked data'!AX18</f>
        <v>0</v>
      </c>
      <c r="AW22" s="1">
        <f>'DNSP stacked data'!AY18</f>
        <v>0</v>
      </c>
      <c r="AX22" s="1">
        <f>'DNSP stacked data'!AZ18</f>
        <v>0</v>
      </c>
      <c r="AY22" s="26"/>
      <c r="AZ22" s="1">
        <f>'DNSP stacked data'!BC18</f>
        <v>0</v>
      </c>
      <c r="BA22" s="1">
        <f>'DNSP stacked data'!BD18</f>
        <v>0</v>
      </c>
      <c r="BB22" s="1">
        <f>'DNSP stacked data'!BE18</f>
        <v>0</v>
      </c>
      <c r="BC22" s="1">
        <f>'DNSP stacked data'!BF18</f>
        <v>10123.76719807675</v>
      </c>
      <c r="BD22" s="1">
        <f>'DNSP stacked data'!BG18</f>
        <v>0</v>
      </c>
      <c r="BE22" s="1">
        <f>'DNSP stacked data'!BH18</f>
        <v>0</v>
      </c>
      <c r="BF22" s="1">
        <f>'DNSP stacked data'!BI18</f>
        <v>0</v>
      </c>
      <c r="BG22" s="1">
        <f>'DNSP stacked data'!BJ18</f>
        <v>0</v>
      </c>
      <c r="BH22" s="1">
        <f>'DNSP stacked data'!BK18</f>
        <v>0</v>
      </c>
    </row>
    <row r="23" spans="1:60" x14ac:dyDescent="0.25">
      <c r="A23" s="21" t="s">
        <v>74</v>
      </c>
      <c r="B23" s="1">
        <f>'DNSP stacked data'!B19</f>
        <v>105368.88748857791</v>
      </c>
      <c r="C23" s="1">
        <f>'DNSP stacked data'!C19</f>
        <v>115481.90367801108</v>
      </c>
      <c r="D23" s="1">
        <f>'DNSP stacked data'!D19</f>
        <v>126069.44297421811</v>
      </c>
      <c r="E23" s="1">
        <f>'DNSP stacked data'!E19</f>
        <v>135599.63544453445</v>
      </c>
      <c r="F23" s="1">
        <f>'DNSP stacked data'!F19</f>
        <v>141777.97602927263</v>
      </c>
      <c r="G23" s="1">
        <f>'DNSP stacked data'!G19</f>
        <v>151092.06478116792</v>
      </c>
      <c r="H23" s="1">
        <f>'DNSP stacked data'!H19</f>
        <v>159611.55717829155</v>
      </c>
      <c r="I23" s="1">
        <f>'DNSP stacked data'!I19</f>
        <v>161985.5989981762</v>
      </c>
      <c r="J23" s="1">
        <f>'DNSP stacked data'!J19</f>
        <v>168379.45578474883</v>
      </c>
      <c r="K23" s="26"/>
      <c r="L23" s="1">
        <f>'DNSP stacked data'!L19</f>
        <v>29892.065929208453</v>
      </c>
      <c r="M23" s="1">
        <f>'DNSP stacked data'!M19</f>
        <v>29505.150079836916</v>
      </c>
      <c r="N23" s="1">
        <f>'DNSP stacked data'!N19</f>
        <v>28691.708115439818</v>
      </c>
      <c r="O23" s="1">
        <f>'DNSP stacked data'!O19</f>
        <v>28413.269829056237</v>
      </c>
      <c r="P23" s="1">
        <f>'DNSP stacked data'!P19</f>
        <v>35451.44152142133</v>
      </c>
      <c r="Q23" s="1">
        <f>'DNSP stacked data'!Q19</f>
        <v>41459.469199355204</v>
      </c>
      <c r="R23" s="1">
        <f>'DNSP stacked data'!R19</f>
        <v>47651.384414009925</v>
      </c>
      <c r="S23" s="1">
        <f>'DNSP stacked data'!S19</f>
        <v>50039.648111213712</v>
      </c>
      <c r="T23" s="1">
        <f>'DNSP stacked data'!T19</f>
        <v>99490.426531144913</v>
      </c>
      <c r="V23" s="1">
        <f>'DNSP stacked data'!V19</f>
        <v>196970.77672940059</v>
      </c>
      <c r="W23" s="1">
        <f>'DNSP stacked data'!W19</f>
        <v>203825.58530768726</v>
      </c>
      <c r="X23" s="1">
        <f>'DNSP stacked data'!X19</f>
        <v>209624.51604570466</v>
      </c>
      <c r="Y23" s="1">
        <f>'DNSP stacked data'!Y19</f>
        <v>221666.78138886162</v>
      </c>
      <c r="Z23" s="1">
        <f>'DNSP stacked data'!Z19</f>
        <v>227535.51993167144</v>
      </c>
      <c r="AA23" s="1">
        <f>'DNSP stacked data'!AA19</f>
        <v>237296.28453127656</v>
      </c>
      <c r="AB23" s="1">
        <f>'DNSP stacked data'!AB19</f>
        <v>249488.34038448162</v>
      </c>
      <c r="AC23" s="1">
        <f>'DNSP stacked data'!AC19</f>
        <v>254206.90175452479</v>
      </c>
      <c r="AD23" s="1">
        <f>'DNSP stacked data'!AD19</f>
        <v>258606.26273348019</v>
      </c>
      <c r="AF23" s="1">
        <f>'DNSP stacked data'!AG19</f>
        <v>707.05129583595908</v>
      </c>
      <c r="AG23" s="1">
        <f>'DNSP stacked data'!AH19</f>
        <v>706.13915360748058</v>
      </c>
      <c r="AH23" s="1">
        <f>'DNSP stacked data'!AI19</f>
        <v>695.5271372183779</v>
      </c>
      <c r="AI23" s="1">
        <f>'DNSP stacked data'!AJ19</f>
        <v>698.50769718627078</v>
      </c>
      <c r="AJ23" s="1">
        <f>'DNSP stacked data'!AK19</f>
        <v>681.53813854403813</v>
      </c>
      <c r="AK23" s="1">
        <f>'DNSP stacked data'!AL19</f>
        <v>671.03388853130753</v>
      </c>
      <c r="AL23" s="1">
        <f>'DNSP stacked data'!AM19</f>
        <v>663.24522194104668</v>
      </c>
      <c r="AM23" s="1">
        <f>'DNSP stacked data'!AN19</f>
        <v>642.73539366193154</v>
      </c>
      <c r="AN23" s="1">
        <f>'DNSP stacked data'!AO19</f>
        <v>654.57567144146037</v>
      </c>
      <c r="AO23" s="26"/>
      <c r="AP23" s="1">
        <f>'DNSP stacked data'!AR19</f>
        <v>151773.43699551275</v>
      </c>
      <c r="AQ23" s="1">
        <f>'DNSP stacked data'!AS19</f>
        <v>156216.11449035318</v>
      </c>
      <c r="AR23" s="1">
        <f>'DNSP stacked data'!AT19</f>
        <v>162018.42168448772</v>
      </c>
      <c r="AS23" s="1">
        <f>'DNSP stacked data'!AU19</f>
        <v>169290.76486933217</v>
      </c>
      <c r="AT23" s="1">
        <f>'DNSP stacked data'!AV19</f>
        <v>181426.69660201983</v>
      </c>
      <c r="AU23" s="1">
        <f>'DNSP stacked data'!AW19</f>
        <v>199372.12044788708</v>
      </c>
      <c r="AV23" s="1">
        <f>'DNSP stacked data'!AX19</f>
        <v>224896.06262026346</v>
      </c>
      <c r="AW23" s="1">
        <f>'DNSP stacked data'!AY19</f>
        <v>243123.47402180027</v>
      </c>
      <c r="AX23" s="1">
        <f>'DNSP stacked data'!AZ19</f>
        <v>262904.17830379301</v>
      </c>
      <c r="AY23" s="26"/>
      <c r="AZ23" s="1">
        <f>'DNSP stacked data'!BC19</f>
        <v>34166.98069052452</v>
      </c>
      <c r="BA23" s="1">
        <f>'DNSP stacked data'!BD19</f>
        <v>36556.011638176351</v>
      </c>
      <c r="BB23" s="1">
        <f>'DNSP stacked data'!BE19</f>
        <v>37170.759160252215</v>
      </c>
      <c r="BC23" s="1">
        <f>'DNSP stacked data'!BF19</f>
        <v>32304.563688416201</v>
      </c>
      <c r="BD23" s="1">
        <f>'DNSP stacked data'!BG19</f>
        <v>47969.586662803995</v>
      </c>
      <c r="BE23" s="1">
        <f>'DNSP stacked data'!BH19</f>
        <v>62283.561213691013</v>
      </c>
      <c r="BF23" s="1">
        <f>'DNSP stacked data'!BI19</f>
        <v>65628.867182165763</v>
      </c>
      <c r="BG23" s="1">
        <f>'DNSP stacked data'!BJ19</f>
        <v>77966.424461366405</v>
      </c>
      <c r="BH23" s="1">
        <f>'DNSP stacked data'!BK19</f>
        <v>105050.14079678003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60" x14ac:dyDescent="0.25">
      <c r="A26" s="24" t="s">
        <v>81</v>
      </c>
      <c r="B26" s="1">
        <f>B17</f>
        <v>101753.98897668622</v>
      </c>
      <c r="C26" s="1">
        <f t="shared" ref="C26:I26" si="3">C17</f>
        <v>105368.88748857791</v>
      </c>
      <c r="D26" s="1">
        <f t="shared" si="3"/>
        <v>115481.90367801108</v>
      </c>
      <c r="E26" s="1">
        <f t="shared" si="3"/>
        <v>126069.44297421811</v>
      </c>
      <c r="F26" s="1">
        <f t="shared" si="3"/>
        <v>135599.63544453445</v>
      </c>
      <c r="G26" s="1">
        <f t="shared" si="3"/>
        <v>141777.97602927263</v>
      </c>
      <c r="H26" s="1">
        <f t="shared" si="3"/>
        <v>151092.06478116792</v>
      </c>
      <c r="I26" s="1">
        <f t="shared" si="3"/>
        <v>159611.55717829155</v>
      </c>
      <c r="J26" s="20">
        <f t="shared" ref="J26" si="4">J17</f>
        <v>161985.5989981762</v>
      </c>
      <c r="L26" s="1">
        <f>L17</f>
        <v>29921.233199263163</v>
      </c>
      <c r="M26" s="1">
        <f t="shared" ref="M26:S26" si="5">M17</f>
        <v>29892.065929208453</v>
      </c>
      <c r="N26" s="1">
        <f t="shared" si="5"/>
        <v>29505.150079836916</v>
      </c>
      <c r="O26" s="1">
        <f t="shared" si="5"/>
        <v>28691.708115439818</v>
      </c>
      <c r="P26" s="1">
        <f t="shared" si="5"/>
        <v>28413.269829056237</v>
      </c>
      <c r="Q26" s="1">
        <f t="shared" si="5"/>
        <v>35451.44152142133</v>
      </c>
      <c r="R26" s="1">
        <f t="shared" si="5"/>
        <v>41459.469199355204</v>
      </c>
      <c r="S26" s="1">
        <f t="shared" si="5"/>
        <v>47651.384414009925</v>
      </c>
      <c r="T26" s="1">
        <f t="shared" ref="T26" si="6">T17</f>
        <v>50039.648111213712</v>
      </c>
      <c r="V26" s="1">
        <f>V17</f>
        <v>191885.57687788119</v>
      </c>
      <c r="W26" s="1">
        <f t="shared" ref="W26:AC26" si="7">W17</f>
        <v>196970.77672940059</v>
      </c>
      <c r="X26" s="1">
        <f t="shared" si="7"/>
        <v>203825.58530768726</v>
      </c>
      <c r="Y26" s="1">
        <f t="shared" si="7"/>
        <v>209624.51604570466</v>
      </c>
      <c r="Z26" s="1">
        <f t="shared" si="7"/>
        <v>221666.78138886162</v>
      </c>
      <c r="AA26" s="1">
        <f t="shared" si="7"/>
        <v>227535.51993167144</v>
      </c>
      <c r="AB26" s="1">
        <f t="shared" si="7"/>
        <v>237296.28453127656</v>
      </c>
      <c r="AC26" s="1">
        <f t="shared" si="7"/>
        <v>249488.34038448162</v>
      </c>
      <c r="AD26" s="1">
        <f t="shared" ref="AD26" si="8">AD17</f>
        <v>254206.90175452479</v>
      </c>
      <c r="AF26" s="1">
        <f>AF17</f>
        <v>713.42120522999653</v>
      </c>
      <c r="AG26" s="1">
        <f t="shared" ref="AG26:AM26" si="9">AG17</f>
        <v>707.05129583595908</v>
      </c>
      <c r="AH26" s="1">
        <f t="shared" si="9"/>
        <v>706.13915360748058</v>
      </c>
      <c r="AI26" s="1">
        <f t="shared" si="9"/>
        <v>695.5271372183779</v>
      </c>
      <c r="AJ26" s="1">
        <f t="shared" si="9"/>
        <v>698.50769718627078</v>
      </c>
      <c r="AK26" s="1">
        <f t="shared" si="9"/>
        <v>681.53813854403813</v>
      </c>
      <c r="AL26" s="1">
        <f t="shared" si="9"/>
        <v>671.03388853130753</v>
      </c>
      <c r="AM26" s="1">
        <f t="shared" si="9"/>
        <v>663.24522194104668</v>
      </c>
      <c r="AN26" s="20">
        <f t="shared" ref="AN26" si="10">AN17</f>
        <v>674.98205913401864</v>
      </c>
      <c r="AP26" s="1">
        <f>AP17</f>
        <v>148861.4071319717</v>
      </c>
      <c r="AQ26" s="1">
        <f t="shared" ref="AQ26:AW26" si="11">AQ17</f>
        <v>151773.43699551275</v>
      </c>
      <c r="AR26" s="1">
        <f t="shared" si="11"/>
        <v>156216.11449035318</v>
      </c>
      <c r="AS26" s="1">
        <f t="shared" si="11"/>
        <v>162018.42168448772</v>
      </c>
      <c r="AT26" s="1">
        <f t="shared" si="11"/>
        <v>169290.76486933217</v>
      </c>
      <c r="AU26" s="1">
        <f t="shared" si="11"/>
        <v>181426.69660201983</v>
      </c>
      <c r="AV26" s="1">
        <f t="shared" si="11"/>
        <v>199372.12044788708</v>
      </c>
      <c r="AW26" s="1">
        <f t="shared" si="11"/>
        <v>224896.06262026346</v>
      </c>
      <c r="AX26" s="1">
        <f t="shared" ref="AX26" si="12">AX17</f>
        <v>243123.47402180027</v>
      </c>
      <c r="AZ26" s="1">
        <f>AZ17</f>
        <v>32099.100264330616</v>
      </c>
      <c r="BA26" s="1">
        <f t="shared" ref="BA26:BG26" si="13">BA17</f>
        <v>34166.98069052452</v>
      </c>
      <c r="BB26" s="1">
        <f t="shared" si="13"/>
        <v>36556.011638176351</v>
      </c>
      <c r="BC26" s="1">
        <f t="shared" si="13"/>
        <v>37170.759160252215</v>
      </c>
      <c r="BD26" s="1">
        <f t="shared" si="13"/>
        <v>32304.563688416201</v>
      </c>
      <c r="BE26" s="1">
        <f t="shared" si="13"/>
        <v>47969.586662803995</v>
      </c>
      <c r="BF26" s="1">
        <f t="shared" si="13"/>
        <v>62283.561213691013</v>
      </c>
      <c r="BG26" s="1">
        <f t="shared" si="13"/>
        <v>65628.867182165763</v>
      </c>
      <c r="BH26" s="1">
        <f t="shared" ref="BH26" si="14">BH17</f>
        <v>77966.424461366405</v>
      </c>
    </row>
    <row r="27" spans="1:60" x14ac:dyDescent="0.25">
      <c r="A27" s="24" t="s">
        <v>82</v>
      </c>
      <c r="B27" s="1">
        <f>WACC!$C$14*'01ACT BB'!B26</f>
        <v>40701.595590674493</v>
      </c>
      <c r="C27" s="1">
        <f>WACC!$D$14*'01ACT BB'!C26</f>
        <v>42147.554995431165</v>
      </c>
      <c r="D27" s="1">
        <f>WACC!$E$14*'01ACT BB'!D26</f>
        <v>46192.761471204431</v>
      </c>
      <c r="E27" s="1">
        <f>WACC!$F$14*'01ACT BB'!E26</f>
        <v>50427.777189687244</v>
      </c>
      <c r="F27" s="1">
        <f>WACC!$G$14*'01ACT BB'!F26</f>
        <v>54239.854177813781</v>
      </c>
      <c r="G27" s="1">
        <f>WACC!$H$14*'01ACT BB'!G26</f>
        <v>56711.190411709053</v>
      </c>
      <c r="H27" s="1">
        <f>WACC!$I$14*'01ACT BB'!H26</f>
        <v>60436.825912467175</v>
      </c>
      <c r="I27" s="1">
        <f>WACC!J$14*'01ACT BB'!I26</f>
        <v>63844.62287131662</v>
      </c>
      <c r="J27" s="20">
        <f>WACC!K$14*'01ACT BB'!J26</f>
        <v>64794.239599270484</v>
      </c>
      <c r="L27" s="1">
        <f>WACC!$C$14*'01ACT BB'!L26</f>
        <v>11968.493279705266</v>
      </c>
      <c r="M27" s="1">
        <f>WACC!$D$14*'01ACT BB'!M26</f>
        <v>11956.826371683383</v>
      </c>
      <c r="N27" s="1">
        <f>WACC!$E$14*'01ACT BB'!N26</f>
        <v>11802.060031934767</v>
      </c>
      <c r="O27" s="1">
        <f>WACC!$F$14*'01ACT BB'!O26</f>
        <v>11476.683246175928</v>
      </c>
      <c r="P27" s="1">
        <f>WACC!$G$14*'01ACT BB'!P26</f>
        <v>11365.307931622496</v>
      </c>
      <c r="Q27" s="1">
        <f>WACC!$H$14*'01ACT BB'!Q26</f>
        <v>14180.576608568532</v>
      </c>
      <c r="R27" s="1">
        <f>WACC!$I$14*'01ACT BB'!R26</f>
        <v>16583.787679742083</v>
      </c>
      <c r="S27" s="1">
        <f>WACC!J$14*'01ACT BB'!S26</f>
        <v>19060.553765603971</v>
      </c>
      <c r="T27" s="20">
        <f>WACC!K$14*'01ACT BB'!T26</f>
        <v>20015.859244485488</v>
      </c>
      <c r="V27" s="1">
        <f>WACC!$C$14*'01ACT BB'!V26</f>
        <v>76754.230751152485</v>
      </c>
      <c r="W27" s="1">
        <f>WACC!$D$14*'01ACT BB'!W26</f>
        <v>78788.310691760242</v>
      </c>
      <c r="X27" s="1">
        <f>WACC!$E$14*'01ACT BB'!X26</f>
        <v>81530.234123074915</v>
      </c>
      <c r="Y27" s="1">
        <f>WACC!$F$14*'01ACT BB'!Y26</f>
        <v>83849.806418281863</v>
      </c>
      <c r="Z27" s="1">
        <f>WACC!$G$14*'01ACT BB'!Z26</f>
        <v>88666.712555544655</v>
      </c>
      <c r="AA27" s="1">
        <f>WACC!$H$14*'01ACT BB'!AA26</f>
        <v>91014.207972668577</v>
      </c>
      <c r="AB27" s="1">
        <f>WACC!$I$14*'01ACT BB'!AB26</f>
        <v>94918.513812510631</v>
      </c>
      <c r="AC27" s="1">
        <f>WACC!J$14*'01ACT BB'!AC26</f>
        <v>99795.336153792654</v>
      </c>
      <c r="AD27" s="20">
        <f>WACC!K$14*'01ACT BB'!AD26</f>
        <v>101682.76070180992</v>
      </c>
      <c r="AF27" s="1">
        <f>WACC!$C$14*'01ACT BB'!AF26</f>
        <v>285.3684820919986</v>
      </c>
      <c r="AG27" s="1">
        <f>WACC!$D$14*'01ACT BB'!AG26</f>
        <v>282.82051833438362</v>
      </c>
      <c r="AH27" s="1">
        <f>WACC!$E$14*'01ACT BB'!AH26</f>
        <v>282.45566144299227</v>
      </c>
      <c r="AI27" s="1">
        <f>WACC!$F$14*'01ACT BB'!AI26</f>
        <v>278.21085488735116</v>
      </c>
      <c r="AJ27" s="1">
        <f>WACC!$G$14*'01ACT BB'!AJ26</f>
        <v>279.40307887450831</v>
      </c>
      <c r="AK27" s="1">
        <f>WACC!$H$14*'01ACT BB'!AK26</f>
        <v>272.61525541761529</v>
      </c>
      <c r="AL27" s="1">
        <f>WACC!$I$14*'01ACT BB'!AL26</f>
        <v>268.41355541252301</v>
      </c>
      <c r="AM27" s="20">
        <f>WACC!J$14*'01ACT BB'!AM26</f>
        <v>265.29808877641869</v>
      </c>
      <c r="AN27" s="20">
        <f>WACC!K$14*'01ACT BB'!AN26</f>
        <v>269.99282365360745</v>
      </c>
      <c r="AP27" s="1">
        <f>WACC!C14*'01ACT BB'!AP26</f>
        <v>59544.562852788687</v>
      </c>
      <c r="AQ27" s="1">
        <f>WACC!D14*'01ACT BB'!AQ26</f>
        <v>60709.374798205099</v>
      </c>
      <c r="AR27" s="1">
        <f>WACC!E14*'01ACT BB'!AR26</f>
        <v>62486.445796141277</v>
      </c>
      <c r="AS27" s="1">
        <f>WACC!F14*'01ACT BB'!AS26</f>
        <v>64807.368673795092</v>
      </c>
      <c r="AT27" s="1">
        <f>WACC!G14*'01ACT BB'!AT26</f>
        <v>67716.305947732864</v>
      </c>
      <c r="AU27" s="1">
        <f>WACC!H14*'01ACT BB'!AU26</f>
        <v>72570.678640807935</v>
      </c>
      <c r="AV27" s="1">
        <f>WACC!I14*'01ACT BB'!AV26</f>
        <v>79748.84817915484</v>
      </c>
      <c r="AW27" s="1">
        <f>WACC!J14*'01ACT BB'!AW26</f>
        <v>89958.42504810539</v>
      </c>
      <c r="AX27" s="1">
        <f>WACC!K14*'01ACT BB'!AX26</f>
        <v>97249.389608720114</v>
      </c>
      <c r="AZ27" s="1">
        <f>WACC!C14*'01ACT BB'!AZ26</f>
        <v>12839.640105732247</v>
      </c>
      <c r="BA27" s="1">
        <f>WACC!D14*'01ACT BB'!BA26</f>
        <v>13666.79227620981</v>
      </c>
      <c r="BB27" s="1">
        <f>WACC!E14*'01ACT BB'!BB26</f>
        <v>14622.40465527054</v>
      </c>
      <c r="BC27" s="1">
        <f>WACC!F14*'01ACT BB'!BC26</f>
        <v>14868.303664100888</v>
      </c>
      <c r="BD27" s="1">
        <f>WACC!G14*'01ACT BB'!BD26</f>
        <v>12921.825475366481</v>
      </c>
      <c r="BE27" s="1">
        <f>WACC!H14*'01ACT BB'!BE26</f>
        <v>19187.834665121598</v>
      </c>
      <c r="BF27" s="1">
        <f>WACC!I14*'01ACT BB'!BF26</f>
        <v>24913.424485476407</v>
      </c>
      <c r="BG27" s="1">
        <f>WACC!J14*'01ACT BB'!BG26</f>
        <v>26251.546872866307</v>
      </c>
      <c r="BH27" s="1">
        <f>WACC!K14*'01ACT BB'!BH26</f>
        <v>31186.569784546562</v>
      </c>
    </row>
    <row r="28" spans="1:60" x14ac:dyDescent="0.25">
      <c r="A28" s="24" t="s">
        <v>83</v>
      </c>
      <c r="B28" s="1">
        <f>WACC!$C$15*'01ACT BB'!B26</f>
        <v>61052.393386011725</v>
      </c>
      <c r="C28" s="1">
        <f>WACC!$D$15*'01ACT BB'!C26</f>
        <v>63221.332493146743</v>
      </c>
      <c r="D28" s="1">
        <f>WACC!$E$15*'01ACT BB'!D26</f>
        <v>69289.142206806646</v>
      </c>
      <c r="E28" s="1">
        <f>WACC!$F$15*'01ACT BB'!E26</f>
        <v>75641.665784530865</v>
      </c>
      <c r="F28" s="1">
        <f>WACC!$G$15*'01ACT BB'!F26</f>
        <v>81359.78126672066</v>
      </c>
      <c r="G28" s="1">
        <f>WACC!$H$15*'01ACT BB'!G26</f>
        <v>85066.785617563568</v>
      </c>
      <c r="H28" s="1">
        <f>WACC!$I$15*'01ACT BB'!H26</f>
        <v>90655.238868700748</v>
      </c>
      <c r="I28" s="1">
        <f>WACC!J$15*'01ACT BB'!I26</f>
        <v>95766.93430697493</v>
      </c>
      <c r="J28" s="20">
        <f>WACC!K$15*'01ACT BB'!J26</f>
        <v>97191.359398905712</v>
      </c>
      <c r="L28" s="1">
        <f>WACC!$C$15*'01ACT BB'!L26</f>
        <v>17952.739919557898</v>
      </c>
      <c r="M28" s="1">
        <f>WACC!$D$15*'01ACT BB'!M26</f>
        <v>17935.23955752507</v>
      </c>
      <c r="N28" s="1">
        <f>WACC!$E$15*'01ACT BB'!N26</f>
        <v>17703.090047902147</v>
      </c>
      <c r="O28" s="1">
        <f>WACC!$F$15*'01ACT BB'!O26</f>
        <v>17215.024869263889</v>
      </c>
      <c r="P28" s="1">
        <f>WACC!$G$15*'01ACT BB'!P26</f>
        <v>17047.961897433743</v>
      </c>
      <c r="Q28" s="1">
        <f>WACC!$H$15*'01ACT BB'!Q26</f>
        <v>21270.864912852798</v>
      </c>
      <c r="R28" s="1">
        <f>WACC!$I$15*'01ACT BB'!R26</f>
        <v>24875.681519613121</v>
      </c>
      <c r="S28" s="1">
        <f>WACC!J$15*'01ACT BB'!S26</f>
        <v>28590.830648405954</v>
      </c>
      <c r="T28" s="20">
        <f>WACC!K$15*'01ACT BB'!T26</f>
        <v>30023.788866728224</v>
      </c>
      <c r="V28" s="1">
        <f>WACC!$C$15*'01ACT BB'!V26</f>
        <v>115131.34612672871</v>
      </c>
      <c r="W28" s="1">
        <f>WACC!$D$15*'01ACT BB'!W26</f>
        <v>118182.46603764035</v>
      </c>
      <c r="X28" s="1">
        <f>WACC!$E$15*'01ACT BB'!X26</f>
        <v>122295.35118461234</v>
      </c>
      <c r="Y28" s="1">
        <f>WACC!$F$15*'01ACT BB'!Y26</f>
        <v>125774.7096274228</v>
      </c>
      <c r="Z28" s="1">
        <f>WACC!$G$15*'01ACT BB'!Z26</f>
        <v>133000.06883331697</v>
      </c>
      <c r="AA28" s="1">
        <f>WACC!$H$15*'01ACT BB'!AA26</f>
        <v>136521.31195900287</v>
      </c>
      <c r="AB28" s="1">
        <f>WACC!$I$15*'01ACT BB'!AB26</f>
        <v>142377.77071876594</v>
      </c>
      <c r="AC28" s="1">
        <f>WACC!J$15*'01ACT BB'!AC26</f>
        <v>149693.00423068897</v>
      </c>
      <c r="AD28" s="20">
        <f>WACC!K$15*'01ACT BB'!AD26</f>
        <v>152524.14105271487</v>
      </c>
      <c r="AF28" s="1">
        <f>WACC!$C$15*'01ACT BB'!AF26</f>
        <v>428.05272313799793</v>
      </c>
      <c r="AG28" s="1">
        <f>WACC!$D$15*'01ACT BB'!AG26</f>
        <v>424.23077750157546</v>
      </c>
      <c r="AH28" s="1">
        <f>WACC!$E$15*'01ACT BB'!AH26</f>
        <v>423.68349216448831</v>
      </c>
      <c r="AI28" s="1">
        <f>WACC!$F$15*'01ACT BB'!AI26</f>
        <v>417.31628233102674</v>
      </c>
      <c r="AJ28" s="1">
        <f>WACC!$G$15*'01ACT BB'!AJ26</f>
        <v>419.10461831176247</v>
      </c>
      <c r="AK28" s="1">
        <f>WACC!$H$15*'01ACT BB'!AK26</f>
        <v>408.92288312642285</v>
      </c>
      <c r="AL28" s="1">
        <f>WACC!$I$15*'01ACT BB'!AL26</f>
        <v>402.62033311878452</v>
      </c>
      <c r="AM28" s="20">
        <f>WACC!J$15*'01ACT BB'!AM26</f>
        <v>397.94713316462799</v>
      </c>
      <c r="AN28" s="20">
        <f>WACC!K$15*'01ACT BB'!AN26</f>
        <v>404.9892354804112</v>
      </c>
      <c r="AP28" s="1">
        <f>WACC!C15*'01ACT BB'!AP26</f>
        <v>89316.844279183017</v>
      </c>
      <c r="AQ28" s="1">
        <f>WACC!D15*'01ACT BB'!AQ26</f>
        <v>91064.062197307649</v>
      </c>
      <c r="AR28" s="1">
        <f>WACC!E15*'01ACT BB'!AR26</f>
        <v>93729.668694211912</v>
      </c>
      <c r="AS28" s="1">
        <f>WACC!F15*'01ACT BB'!AS26</f>
        <v>97211.053010692631</v>
      </c>
      <c r="AT28" s="1">
        <f>WACC!G15*'01ACT BB'!AT26</f>
        <v>101574.4589215993</v>
      </c>
      <c r="AU28" s="1">
        <f>WACC!H15*'01ACT BB'!AU26</f>
        <v>108856.0179612119</v>
      </c>
      <c r="AV28" s="1">
        <f>WACC!I15*'01ACT BB'!AV26</f>
        <v>119623.27226873224</v>
      </c>
      <c r="AW28" s="1">
        <f>WACC!J15*'01ACT BB'!AW26</f>
        <v>134937.63757215807</v>
      </c>
      <c r="AX28" s="1">
        <f>WACC!K15*'01ACT BB'!AX26</f>
        <v>145874.08441308016</v>
      </c>
      <c r="AZ28" s="1">
        <f>WACC!C15*'01ACT BB'!AZ26</f>
        <v>19259.460158598369</v>
      </c>
      <c r="BA28" s="1">
        <f>WACC!D15*'01ACT BB'!BA26</f>
        <v>20500.188414314711</v>
      </c>
      <c r="BB28" s="1">
        <f>WACC!E15*'01ACT BB'!BB26</f>
        <v>21933.606982905811</v>
      </c>
      <c r="BC28" s="1">
        <f>WACC!F15*'01ACT BB'!BC26</f>
        <v>22302.455496151328</v>
      </c>
      <c r="BD28" s="1">
        <f>WACC!G15*'01ACT BB'!BD26</f>
        <v>19382.738213049721</v>
      </c>
      <c r="BE28" s="1">
        <f>WACC!H15*'01ACT BB'!BE26</f>
        <v>28781.751997682397</v>
      </c>
      <c r="BF28" s="1">
        <f>WACC!I15*'01ACT BB'!BF26</f>
        <v>37370.136728214609</v>
      </c>
      <c r="BG28" s="1">
        <f>WACC!J15*'01ACT BB'!BG26</f>
        <v>39377.320309299459</v>
      </c>
      <c r="BH28" s="1">
        <f>WACC!K15*'01ACT BB'!BH26</f>
        <v>46779.854676819843</v>
      </c>
    </row>
    <row r="29" spans="1:60" x14ac:dyDescent="0.25">
      <c r="A29" s="24" t="s">
        <v>84</v>
      </c>
      <c r="B29" s="1">
        <f>(WACC!$C$3+WACC!$C$9*WACC!$C$16)*B27</f>
        <v>4060.7626366647546</v>
      </c>
      <c r="C29" s="1">
        <f>(WACC!$D$3+WACC!$D$9*WACC!$D$16)*C27</f>
        <v>4190.2776206687586</v>
      </c>
      <c r="D29" s="1">
        <f>(WACC!$E$3+WACC!$E$9*WACC!$E$16)*D27</f>
        <v>4780.4336657216936</v>
      </c>
      <c r="E29" s="1">
        <f>(WACC!$F$3+WACC!$F$9*WACC!$F$16)*E27</f>
        <v>5404.0564190764653</v>
      </c>
      <c r="F29" s="1">
        <f>(WACC!$G$3+WACC!$G$9*WACC!$G$16)*F27</f>
        <v>5190.8274037000156</v>
      </c>
      <c r="G29" s="1">
        <f>(WACC!$H$3+WACC!$H$9*WACC!$H$16)*G27</f>
        <v>5721.2951903457461</v>
      </c>
      <c r="H29" s="1">
        <f>(WACC!$I$3+WACC!$I$9*WACC!$I$16)*H27</f>
        <v>5969.9494320747863</v>
      </c>
      <c r="I29" s="1">
        <f>(WACC!J$3+WACC!J$9*WACC!J$16)*I27</f>
        <v>5505.6359359908874</v>
      </c>
      <c r="J29" s="20">
        <f>(WACC!K$3+WACC!K$9*WACC!K$16)*J27</f>
        <v>5074.8382662580516</v>
      </c>
      <c r="L29" s="1">
        <f>(WACC!$C$3+WACC!$C$9*WACC!$C$16)*L27</f>
        <v>1194.0861192806851</v>
      </c>
      <c r="M29" s="1">
        <f>(WACC!$D$3+WACC!$D$9*WACC!$D$16)*M27</f>
        <v>1188.7385155537031</v>
      </c>
      <c r="N29" s="1">
        <f>(WACC!$E$3+WACC!$E$9*WACC!$E$16)*N27</f>
        <v>1221.3810844952357</v>
      </c>
      <c r="O29" s="1">
        <f>(WACC!$F$3+WACC!$F$9*WACC!$F$16)*O27</f>
        <v>1229.8904933467484</v>
      </c>
      <c r="P29" s="1">
        <f>(WACC!$G$3+WACC!$G$9*WACC!$G$16)*P27</f>
        <v>1087.6753405263873</v>
      </c>
      <c r="Q29" s="1">
        <f>(WACC!$H$3+WACC!$H$9*WACC!$H$16)*Q27</f>
        <v>1430.6041569210565</v>
      </c>
      <c r="R29" s="1">
        <f>(WACC!$I$3+WACC!$I$9*WACC!$I$16)*R27</f>
        <v>1638.1464834655062</v>
      </c>
      <c r="S29" s="1">
        <f>(WACC!J$3+WACC!J$9*WACC!J$16)*S27</f>
        <v>1643.6853262225486</v>
      </c>
      <c r="T29" s="20">
        <f>(WACC!K$3+WACC!K$9*WACC!K$16)*T27</f>
        <v>1567.6894899017161</v>
      </c>
      <c r="V29" s="1">
        <f>(WACC!$C$3+WACC!$C$9*WACC!$C$16)*V27</f>
        <v>7657.7025523696402</v>
      </c>
      <c r="W29" s="1">
        <f>(WACC!$D$3+WACC!$D$9*WACC!$D$16)*W27</f>
        <v>7833.0734747903653</v>
      </c>
      <c r="X29" s="1">
        <f>(WACC!$E$3+WACC!$E$9*WACC!$E$16)*X27</f>
        <v>8437.4664679677262</v>
      </c>
      <c r="Y29" s="1">
        <f>(WACC!$F$3+WACC!$F$9*WACC!$F$16)*Y27</f>
        <v>8985.704107253463</v>
      </c>
      <c r="Z29" s="1">
        <f>(WACC!$G$3+WACC!$G$9*WACC!$G$16)*Z27</f>
        <v>8485.5243124450571</v>
      </c>
      <c r="AA29" s="1">
        <f>(WACC!$H$3+WACC!$H$9*WACC!$H$16)*AA27</f>
        <v>9181.9470998027973</v>
      </c>
      <c r="AB29" s="1">
        <f>(WACC!$I$3+WACC!$I$9*WACC!$I$16)*AB27</f>
        <v>9376.0504307273313</v>
      </c>
      <c r="AC29" s="1">
        <f>(WACC!J$3+WACC!J$9*WACC!J$16)*AC27</f>
        <v>8605.8428143594865</v>
      </c>
      <c r="AD29" s="20">
        <f>(WACC!K$3+WACC!K$9*WACC!K$16)*AD27</f>
        <v>7964.0345842428142</v>
      </c>
      <c r="AF29" s="1">
        <f>(WACC!$C$3+WACC!$C$9*WACC!$C$16)*AF27</f>
        <v>28.470964170909046</v>
      </c>
      <c r="AG29" s="1">
        <f>(WACC!$D$3+WACC!$D$9*WACC!$D$16)*AG27</f>
        <v>28.117799212100717</v>
      </c>
      <c r="AH29" s="1">
        <f>(WACC!$E$3+WACC!$E$9*WACC!$E$16)*AH27</f>
        <v>29.23099875458826</v>
      </c>
      <c r="AI29" s="1">
        <f>(WACC!$F$3+WACC!$F$9*WACC!$F$16)*AI27</f>
        <v>29.814265866912102</v>
      </c>
      <c r="AJ29" s="1">
        <f>(WACC!$G$3+WACC!$G$9*WACC!$G$16)*AJ27</f>
        <v>26.73925253827835</v>
      </c>
      <c r="AK29" s="1">
        <f>(WACC!$H$3+WACC!$H$9*WACC!$H$16)*AK27</f>
        <v>27.502726328129562</v>
      </c>
      <c r="AL29" s="1">
        <f>(WACC!$I$3+WACC!$I$9*WACC!$I$16)*AL27</f>
        <v>26.513889975244588</v>
      </c>
      <c r="AM29" s="20">
        <f>(WACC!J$3+WACC!J$9*WACC!J$16)*AM27</f>
        <v>22.877959421283833</v>
      </c>
      <c r="AN29" s="20">
        <f>(WACC!K$3+WACC!K$9*WACC!K$16)*AN27</f>
        <v>21.146477241903085</v>
      </c>
      <c r="AP29" s="1">
        <f>(WACC!C3+WACC!C9*WACC!C16)*AP27</f>
        <v>5940.7090198827618</v>
      </c>
      <c r="AQ29" s="1">
        <f>(WACC!D3+WACC!D9*WACC!D16)*AQ27</f>
        <v>6035.6795218438356</v>
      </c>
      <c r="AR29" s="1">
        <f>(WACC!E3+WACC!E9*WACC!E16)*AR27</f>
        <v>6466.6475790017093</v>
      </c>
      <c r="AS29" s="1">
        <f>(WACC!F3+WACC!F9*WACC!F16)*AS27</f>
        <v>6945.0349827574764</v>
      </c>
      <c r="AT29" s="1">
        <f>(WACC!G3+WACC!G9*WACC!G16)*AT27</f>
        <v>6480.5420648532063</v>
      </c>
      <c r="AU29" s="1">
        <f>(WACC!H3+WACC!H9*WACC!H16)*AU27</f>
        <v>7321.2759537147012</v>
      </c>
      <c r="AV29" s="1">
        <f>(WACC!I3+WACC!I9*WACC!I16)*AV27</f>
        <v>7877.5909175857705</v>
      </c>
      <c r="AW29" s="1">
        <f>(WACC!J3+WACC!J9*WACC!J16)*AW27</f>
        <v>7757.5575736152523</v>
      </c>
      <c r="AX29" s="1">
        <f>(WACC!K3+WACC!K9*WACC!K16)*AX27</f>
        <v>7616.8024628246039</v>
      </c>
      <c r="AZ29" s="1">
        <f>(WACC!C3+WACC!C9*WACC!C16)*AZ27</f>
        <v>1280.9996771115721</v>
      </c>
      <c r="BA29" s="1">
        <f>(WACC!D3+WACC!D9*WACC!D16)*BA27</f>
        <v>1358.7420154630197</v>
      </c>
      <c r="BB29" s="1">
        <f>(WACC!E3+WACC!E9*WACC!E16)*BB27</f>
        <v>1513.2551781178088</v>
      </c>
      <c r="BC29" s="1">
        <f>(WACC!F3+WACC!F9*WACC!F16)*BC27</f>
        <v>1593.3510524273986</v>
      </c>
      <c r="BD29" s="1">
        <f>(WACC!G3+WACC!G9*WACC!G16)*BD27</f>
        <v>1236.6361746377554</v>
      </c>
      <c r="BE29" s="1">
        <f>(WACC!H3+WACC!H9*WACC!H16)*BE27</f>
        <v>1935.7602156777095</v>
      </c>
      <c r="BF29" s="1">
        <f>(WACC!I3+WACC!I9*WACC!I16)*BF27</f>
        <v>2460.9479752216253</v>
      </c>
      <c r="BG29" s="1">
        <f>(WACC!J3+WACC!J9*WACC!J16)*BG27</f>
        <v>2263.8000404500062</v>
      </c>
      <c r="BH29" s="1">
        <f>(WACC!K3+WACC!K9*WACC!K16)*BH27</f>
        <v>2442.6059895874746</v>
      </c>
    </row>
    <row r="30" spans="1:60" x14ac:dyDescent="0.25">
      <c r="A30" s="24" t="s">
        <v>85</v>
      </c>
      <c r="B30" s="1">
        <f>WACC!$C$7*B28</f>
        <v>4202.5666876141568</v>
      </c>
      <c r="C30" s="1">
        <f>WACC!$D$7*C28</f>
        <v>4170.3469187470537</v>
      </c>
      <c r="D30" s="1">
        <f>WACC!$E$7*D28</f>
        <v>4882.8772976997097</v>
      </c>
      <c r="E30" s="1">
        <f>WACC!$F$7*E28</f>
        <v>6499.8707238972984</v>
      </c>
      <c r="F30" s="1">
        <f>WACC!$G$7*F28</f>
        <v>6778.848765955825</v>
      </c>
      <c r="G30" s="1">
        <f>WACC!$H$7*G28</f>
        <v>7939.2696946444421</v>
      </c>
      <c r="H30" s="1">
        <f>WACC!$I$7*H28</f>
        <v>8549.2650592015216</v>
      </c>
      <c r="I30" s="1">
        <f>WACC!J$7*I28</f>
        <v>7303.7535371524555</v>
      </c>
      <c r="J30" s="20">
        <f>WACC!K$7*J28</f>
        <v>5921.6166303361397</v>
      </c>
      <c r="L30" s="1">
        <f>WACC!$C$7*L28</f>
        <v>1235.7842592723216</v>
      </c>
      <c r="M30" s="1">
        <f>WACC!$D$7*M28</f>
        <v>1183.0843811117543</v>
      </c>
      <c r="N30" s="1">
        <f>WACC!$E$7*N28</f>
        <v>1247.5550099326153</v>
      </c>
      <c r="O30" s="1">
        <f>WACC!$F$7*O28</f>
        <v>1479.2830776312107</v>
      </c>
      <c r="P30" s="1">
        <f>WACC!$G$7*P28</f>
        <v>1420.4260836398228</v>
      </c>
      <c r="Q30" s="1">
        <f>WACC!$H$7*Q28</f>
        <v>1985.2064698988779</v>
      </c>
      <c r="R30" s="1">
        <f>WACC!$I$7*R28</f>
        <v>2345.9073903877675</v>
      </c>
      <c r="S30" s="1">
        <f>WACC!J$7*S28</f>
        <v>2180.5060586889117</v>
      </c>
      <c r="T30" s="20">
        <f>WACC!K$7*T28</f>
        <v>1829.2713319217205</v>
      </c>
      <c r="V30" s="1">
        <f>WACC!$C$7*V28</f>
        <v>7925.1137113196928</v>
      </c>
      <c r="W30" s="1">
        <f>WACC!$D$7*W28</f>
        <v>7795.8161217723227</v>
      </c>
      <c r="X30" s="1">
        <f>WACC!$E$7*X28</f>
        <v>8618.2795008666635</v>
      </c>
      <c r="Y30" s="1">
        <f>WACC!$F$7*Y28</f>
        <v>10807.79150531553</v>
      </c>
      <c r="Z30" s="1">
        <f>WACC!$G$7*Z28</f>
        <v>11081.486926901991</v>
      </c>
      <c r="AA30" s="1">
        <f>WACC!$H$7*AA28</f>
        <v>12741.512528544688</v>
      </c>
      <c r="AB30" s="1">
        <f>WACC!$I$7*AB28</f>
        <v>13426.971409516693</v>
      </c>
      <c r="AC30" s="1">
        <f>WACC!J$7*AC28</f>
        <v>11416.4749769717</v>
      </c>
      <c r="AD30" s="20">
        <f>WACC!K$7*AD28</f>
        <v>9292.8990372333501</v>
      </c>
      <c r="AF30" s="1">
        <f>WACC!$C$7*AF28</f>
        <v>29.465185802436416</v>
      </c>
      <c r="AG30" s="1">
        <f>WACC!$D$7*AG28</f>
        <v>27.984059272764366</v>
      </c>
      <c r="AH30" s="1">
        <f>WACC!$E$7*AH28</f>
        <v>29.857412567259118</v>
      </c>
      <c r="AI30" s="1">
        <f>WACC!$F$7*AI28</f>
        <v>35.859890947613444</v>
      </c>
      <c r="AJ30" s="1">
        <f>WACC!$G$7*AJ28</f>
        <v>34.919548460133058</v>
      </c>
      <c r="AK30" s="1">
        <f>WACC!$H$7*AK28</f>
        <v>38.164708233455713</v>
      </c>
      <c r="AL30" s="1">
        <f>WACC!$I$7*AL28</f>
        <v>37.969211586787949</v>
      </c>
      <c r="AM30" s="20">
        <f>WACC!J$7*AM28</f>
        <v>30.349804997768871</v>
      </c>
      <c r="AN30" s="20">
        <f>WACC!K$7*AN28</f>
        <v>24.674940311154074</v>
      </c>
      <c r="AP30" s="1">
        <f>WACC!C7*AP28</f>
        <v>6148.1618261425574</v>
      </c>
      <c r="AQ30" s="1">
        <f>WACC!D7*AQ28</f>
        <v>6006.971321496575</v>
      </c>
      <c r="AR30" s="1">
        <f>WACC!E7*AR28</f>
        <v>6605.2264007234762</v>
      </c>
      <c r="AS30" s="1">
        <f>WACC!F7*AS28</f>
        <v>8353.3231447243998</v>
      </c>
      <c r="AT30" s="1">
        <f>WACC!G7*AT28</f>
        <v>8463.1237300899829</v>
      </c>
      <c r="AU30" s="1">
        <f>WACC!H7*AU28</f>
        <v>10159.514999949444</v>
      </c>
      <c r="AV30" s="1">
        <f>WACC!I7*AV28</f>
        <v>11281.102720997993</v>
      </c>
      <c r="AW30" s="1">
        <f>WACC!J7*AW28</f>
        <v>10291.143335063045</v>
      </c>
      <c r="AX30" s="1">
        <f>WACC!K7*AX28</f>
        <v>8887.7283900329821</v>
      </c>
      <c r="AZ30" s="1">
        <f>WACC!C7*AZ28</f>
        <v>1325.7328860509879</v>
      </c>
      <c r="BA30" s="1">
        <f>WACC!D7*BA28</f>
        <v>1352.2792737188659</v>
      </c>
      <c r="BB30" s="1">
        <f>WACC!E7*BB28</f>
        <v>1545.6839005719094</v>
      </c>
      <c r="BC30" s="1">
        <f>WACC!F7*BC28</f>
        <v>1916.4448065354763</v>
      </c>
      <c r="BD30" s="1">
        <f>WACC!G7*BD28</f>
        <v>1614.9582628010537</v>
      </c>
      <c r="BE30" s="1">
        <f>WACC!H7*BE28</f>
        <v>2686.196377764541</v>
      </c>
      <c r="BF30" s="1">
        <f>WACC!I7*BF28</f>
        <v>3524.2001253874969</v>
      </c>
      <c r="BG30" s="1">
        <f>WACC!J7*BG28</f>
        <v>3003.1476372705019</v>
      </c>
      <c r="BH30" s="1">
        <f>WACC!K7*BH28</f>
        <v>2850.1748214263903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B17*WACC!$C$21</f>
        <v>8263.3293242789114</v>
      </c>
      <c r="C33" s="1">
        <f>C17*WACC!$D$21</f>
        <v>8360.6245394158123</v>
      </c>
      <c r="D33" s="1">
        <f>D17*WACC!$E$21</f>
        <v>9663.3109634214034</v>
      </c>
      <c r="E33" s="1">
        <f>E17*WACC!$F$21</f>
        <v>11903.927142973764</v>
      </c>
      <c r="F33" s="1">
        <f>F17*WACC!$G$21</f>
        <v>11969.676169655842</v>
      </c>
      <c r="G33" s="1">
        <f>G17*WACC!$H$21</f>
        <v>13660.56488499019</v>
      </c>
      <c r="H33" s="1">
        <f>H17*WACC!$I$21</f>
        <v>14519.214491276309</v>
      </c>
      <c r="I33" s="1">
        <f>I17*WACC!$J$21</f>
        <v>12809.389473143343</v>
      </c>
      <c r="J33" s="20">
        <f>J17*WACC!$K$21</f>
        <v>10996.45489659419</v>
      </c>
      <c r="L33" s="1">
        <f>L17*WACC!$C$21</f>
        <v>2429.8703785530065</v>
      </c>
      <c r="M33" s="1">
        <f>M17*WACC!$D$21</f>
        <v>2371.8228966654569</v>
      </c>
      <c r="N33" s="1">
        <f>N17*WACC!$E$21</f>
        <v>2468.936094427851</v>
      </c>
      <c r="O33" s="1">
        <f>O17*WACC!$F$21</f>
        <v>2709.1735709779591</v>
      </c>
      <c r="P33" s="1">
        <f>P17*WACC!$G$21</f>
        <v>2508.1014241662101</v>
      </c>
      <c r="Q33" s="1">
        <f>Q17*WACC!$H$21</f>
        <v>3415.8106268199344</v>
      </c>
      <c r="R33" s="1">
        <f>R17*WACC!$I$21</f>
        <v>3984.0538738532737</v>
      </c>
      <c r="S33" s="1">
        <f>S17*WACC!$J$21</f>
        <v>3824.1913849114603</v>
      </c>
      <c r="T33" s="20">
        <f>T17*WACC!$K$21</f>
        <v>3396.9608218234362</v>
      </c>
      <c r="V33" s="1">
        <f>V17*WACC!C21</f>
        <v>15582.816263689332</v>
      </c>
      <c r="W33" s="1">
        <f>W17*WACC!D21</f>
        <v>15628.889596562685</v>
      </c>
      <c r="X33" s="1">
        <f>X17*WACC!E21</f>
        <v>17055.745968834392</v>
      </c>
      <c r="Y33" s="1">
        <f>Y17*WACC!F21</f>
        <v>19793.495612568993</v>
      </c>
      <c r="Z33" s="1">
        <f>Z17*WACC!G21</f>
        <v>19567.011239347048</v>
      </c>
      <c r="AA33" s="1">
        <f>AA17*WACC!H21</f>
        <v>21923.459628347486</v>
      </c>
      <c r="AB33" s="1">
        <f>AB17*WACC!I21</f>
        <v>22803.021840244022</v>
      </c>
      <c r="AC33" s="1">
        <f>AC17*WACC!J21</f>
        <v>20022.317791331188</v>
      </c>
      <c r="AD33" s="1">
        <f>AD17*WACC!K21</f>
        <v>17256.933621476164</v>
      </c>
      <c r="AF33" s="1">
        <f>AF17*WACC!C21</f>
        <v>57.936149973345465</v>
      </c>
      <c r="AG33" s="1">
        <f>AG17*WACC!D21</f>
        <v>56.101858484865076</v>
      </c>
      <c r="AH33" s="1">
        <f>AH17*WACC!E21</f>
        <v>59.088411321847374</v>
      </c>
      <c r="AI33" s="1">
        <f>AI17*WACC!F21</f>
        <v>65.674156814525546</v>
      </c>
      <c r="AJ33" s="1">
        <f>AJ17*WACC!G21</f>
        <v>61.658800998411415</v>
      </c>
      <c r="AK33" s="1">
        <f>AK17*WACC!H21</f>
        <v>65.667434561585281</v>
      </c>
      <c r="AL33" s="1">
        <f>AL17*WACC!I21</f>
        <v>64.483101562032545</v>
      </c>
      <c r="AM33" s="1">
        <f>AM17*WACC!J21</f>
        <v>53.227764419052704</v>
      </c>
      <c r="AN33" s="1">
        <f>AN17*WACC!K21</f>
        <v>45.821417553057152</v>
      </c>
      <c r="AP33" s="1">
        <f>AP17*WACC!C21</f>
        <v>12088.870846025318</v>
      </c>
      <c r="AQ33" s="1">
        <f>AQ17*WACC!D21</f>
        <v>12042.650843340409</v>
      </c>
      <c r="AR33" s="1">
        <f>AR17*WACC!E21</f>
        <v>13071.873979725184</v>
      </c>
      <c r="AS33" s="1">
        <f>AS17*WACC!F21</f>
        <v>15298.358127481875</v>
      </c>
      <c r="AT33" s="1">
        <f>AT17*WACC!G21</f>
        <v>14943.66579494319</v>
      </c>
      <c r="AU33" s="1">
        <f>AU17*WACC!H21</f>
        <v>17480.790953664145</v>
      </c>
      <c r="AV33" s="1">
        <f>AV17*WACC!I21</f>
        <v>19158.693638583762</v>
      </c>
      <c r="AW33" s="1">
        <f>AW17*WACC!J21</f>
        <v>18048.7009086783</v>
      </c>
      <c r="AX33" s="1">
        <f>AX17*WACC!K21</f>
        <v>16504.530852857584</v>
      </c>
      <c r="AZ33" s="1">
        <f>AZ17*WACC!C21</f>
        <v>2606.7325631625599</v>
      </c>
      <c r="BA33" s="1">
        <f>BA17*WACC!D21</f>
        <v>2711.0212891818851</v>
      </c>
      <c r="BB33" s="1">
        <f>BB17*WACC!E21</f>
        <v>3058.9390786897179</v>
      </c>
      <c r="BC33" s="1">
        <f>BC17*WACC!F21</f>
        <v>3509.7958589628747</v>
      </c>
      <c r="BD33" s="1">
        <f>BD17*WACC!G21</f>
        <v>2851.5944374388091</v>
      </c>
      <c r="BE33" s="1">
        <f>BE17*WACC!H21</f>
        <v>4621.9565934422508</v>
      </c>
      <c r="BF33" s="1">
        <f>BF17*WACC!I21</f>
        <v>5985.1481006091217</v>
      </c>
      <c r="BG33" s="1">
        <f>BG17*WACC!J21</f>
        <v>5266.9476777205082</v>
      </c>
      <c r="BH33" s="1">
        <f>BH17*WACC!K21</f>
        <v>5292.780811013864</v>
      </c>
    </row>
    <row r="34" spans="1:60" x14ac:dyDescent="0.25">
      <c r="A34" s="24" t="s">
        <v>64</v>
      </c>
      <c r="B34" s="1">
        <f>B20</f>
        <v>-2003.0496390371754</v>
      </c>
      <c r="C34" s="1">
        <f t="shared" ref="C34:I34" si="15">C20</f>
        <v>-1318.0690563084495</v>
      </c>
      <c r="D34" s="1">
        <f t="shared" si="15"/>
        <v>-2864.7176672693727</v>
      </c>
      <c r="E34" s="1">
        <f t="shared" si="15"/>
        <v>-435.62164417552049</v>
      </c>
      <c r="F34" s="1">
        <f t="shared" si="15"/>
        <v>-4176.6893676391719</v>
      </c>
      <c r="G34" s="1">
        <f t="shared" si="15"/>
        <v>-2932.4615959524172</v>
      </c>
      <c r="H34" s="1">
        <f t="shared" si="15"/>
        <v>-2318.3014438232613</v>
      </c>
      <c r="I34" s="1">
        <f t="shared" si="15"/>
        <v>-5279.7047494680573</v>
      </c>
      <c r="J34" s="1">
        <f t="shared" ref="J34" si="16">J20</f>
        <v>-4424.3016129587277</v>
      </c>
      <c r="L34" s="1">
        <f>L20</f>
        <v>-605.1338196781345</v>
      </c>
      <c r="M34" s="1">
        <f t="shared" ref="M34:S34" si="17">M20</f>
        <v>-386.91584937153789</v>
      </c>
      <c r="N34" s="1">
        <f t="shared" si="17"/>
        <v>-813.4419643970981</v>
      </c>
      <c r="O34" s="1">
        <f t="shared" si="17"/>
        <v>-278.43828638358082</v>
      </c>
      <c r="P34" s="1">
        <f t="shared" si="17"/>
        <v>-1126.3278519247665</v>
      </c>
      <c r="Q34" s="1">
        <f t="shared" si="17"/>
        <v>-859.57374560597577</v>
      </c>
      <c r="R34" s="1">
        <f t="shared" si="17"/>
        <v>-684.76465730552763</v>
      </c>
      <c r="S34" s="1">
        <f t="shared" si="17"/>
        <v>-1523.6567341241748</v>
      </c>
      <c r="T34" s="1">
        <f t="shared" ref="T34" si="18">T20</f>
        <v>-1271.3985908594652</v>
      </c>
      <c r="V34" s="1">
        <f>V20</f>
        <v>-2098.0077373941658</v>
      </c>
      <c r="W34" s="1">
        <f t="shared" ref="W34:AC34" si="19">W20</f>
        <v>-583.51927987507679</v>
      </c>
      <c r="X34" s="1">
        <f t="shared" si="19"/>
        <v>-3335.6269170491814</v>
      </c>
      <c r="Y34" s="1">
        <f t="shared" si="19"/>
        <v>712.32851739027319</v>
      </c>
      <c r="Z34" s="1">
        <f t="shared" si="19"/>
        <v>-5385.1768004356827</v>
      </c>
      <c r="AA34" s="1">
        <f t="shared" si="19"/>
        <v>-3242.4297152128811</v>
      </c>
      <c r="AB34" s="1">
        <f t="shared" si="19"/>
        <v>-2149.5995413109322</v>
      </c>
      <c r="AC34" s="1">
        <f t="shared" si="19"/>
        <v>-6637.731780123032</v>
      </c>
      <c r="AD34" s="1">
        <f t="shared" ref="AD34" si="20">AD20</f>
        <v>-5169.1016475578954</v>
      </c>
      <c r="AF34" s="1">
        <f t="shared" ref="AF34:AM34" si="21">AF20</f>
        <v>-6.3699093940374922</v>
      </c>
      <c r="AG34" s="1">
        <f t="shared" si="21"/>
        <v>-0.91214222847835913</v>
      </c>
      <c r="AH34" s="1">
        <f t="shared" si="21"/>
        <v>-10.612016389102642</v>
      </c>
      <c r="AI34" s="1">
        <f t="shared" si="21"/>
        <v>2.980559967892912</v>
      </c>
      <c r="AJ34" s="1">
        <f t="shared" si="21"/>
        <v>-16.96955864223267</v>
      </c>
      <c r="AK34" s="1">
        <f t="shared" si="21"/>
        <v>-10.504250012730566</v>
      </c>
      <c r="AL34" s="1">
        <f t="shared" si="21"/>
        <v>-7.7886665902608989</v>
      </c>
      <c r="AM34" s="1">
        <f t="shared" si="21"/>
        <v>-20.509828279115041</v>
      </c>
      <c r="AN34" s="1">
        <f t="shared" ref="AN34" si="22">AN20</f>
        <v>-20.40638769255834</v>
      </c>
      <c r="AP34" s="1">
        <f t="shared" ref="AP34:AW34" si="23">AP20</f>
        <v>-3640.1964982819204</v>
      </c>
      <c r="AQ34" s="1">
        <f t="shared" si="23"/>
        <v>-2603.5811061318486</v>
      </c>
      <c r="AR34" s="1">
        <f t="shared" si="23"/>
        <v>-4857.6039226662715</v>
      </c>
      <c r="AS34" s="1">
        <f t="shared" si="23"/>
        <v>-1846.9460258066363</v>
      </c>
      <c r="AT34" s="1">
        <f t="shared" si="23"/>
        <v>-6710.8398538130932</v>
      </c>
      <c r="AU34" s="1">
        <f t="shared" si="23"/>
        <v>-5080.2988295935702</v>
      </c>
      <c r="AV34" s="1">
        <f t="shared" si="23"/>
        <v>-4175.0217911126738</v>
      </c>
      <c r="AW34" s="1">
        <f t="shared" si="23"/>
        <v>-8103.8460317586851</v>
      </c>
      <c r="AX34" s="1">
        <f t="shared" ref="AX34" si="24">AX20</f>
        <v>-6872.7277340909404</v>
      </c>
      <c r="AZ34" s="1">
        <f t="shared" ref="AZ34:BG34" si="25">AZ20</f>
        <v>-1423.170993642299</v>
      </c>
      <c r="BA34" s="1">
        <f t="shared" si="25"/>
        <v>-1223.3920605725011</v>
      </c>
      <c r="BB34" s="1">
        <f t="shared" si="25"/>
        <v>-1737.8243043553484</v>
      </c>
      <c r="BC34" s="1">
        <f t="shared" si="25"/>
        <v>-1613.9293762756615</v>
      </c>
      <c r="BD34" s="1">
        <f t="shared" si="25"/>
        <v>-2288.3983046998133</v>
      </c>
      <c r="BE34" s="1">
        <f t="shared" si="25"/>
        <v>-3114.3873627233079</v>
      </c>
      <c r="BF34" s="1">
        <f t="shared" si="25"/>
        <v>-3938.3358750418888</v>
      </c>
      <c r="BG34" s="1">
        <f t="shared" si="25"/>
        <v>-6129.6528569041275</v>
      </c>
      <c r="BH34" s="1">
        <f t="shared" ref="BH34" si="26">BH20</f>
        <v>-7965.0331340420098</v>
      </c>
    </row>
    <row r="35" spans="1:60" x14ac:dyDescent="0.25">
      <c r="A35" s="24" t="s">
        <v>99</v>
      </c>
      <c r="B35" s="20">
        <f>B12*B4</f>
        <v>7770.8746918011057</v>
      </c>
      <c r="C35" s="20">
        <f t="shared" ref="C35:I35" si="27">C12*C4</f>
        <v>8219.616543647373</v>
      </c>
      <c r="D35" s="20">
        <f t="shared" si="27"/>
        <v>9528.3076265904529</v>
      </c>
      <c r="E35" s="20">
        <f t="shared" si="27"/>
        <v>10522.660150023832</v>
      </c>
      <c r="F35" s="20">
        <f t="shared" si="27"/>
        <v>12589.674992957065</v>
      </c>
      <c r="G35" s="20">
        <f t="shared" si="27"/>
        <v>14299.153764527258</v>
      </c>
      <c r="H35" s="20">
        <f t="shared" si="27"/>
        <v>14930.574017592133</v>
      </c>
      <c r="I35" s="20">
        <f t="shared" si="27"/>
        <v>15881.482306600017</v>
      </c>
      <c r="J35" s="20">
        <f t="shared" ref="J35" si="28">J12*J4</f>
        <v>17505.393626299239</v>
      </c>
      <c r="K35" s="19"/>
      <c r="L35" s="20">
        <f t="shared" ref="L35:T35" si="29">B12*B5</f>
        <v>2285.0618059691656</v>
      </c>
      <c r="M35" s="20">
        <f t="shared" si="29"/>
        <v>2331.8203835278609</v>
      </c>
      <c r="N35" s="20">
        <f t="shared" si="29"/>
        <v>2434.443298694398</v>
      </c>
      <c r="O35" s="20">
        <f t="shared" si="29"/>
        <v>2394.8157975457766</v>
      </c>
      <c r="P35" s="20">
        <f t="shared" si="29"/>
        <v>2638.0147075050932</v>
      </c>
      <c r="Q35" s="20">
        <f t="shared" si="29"/>
        <v>3575.4891393306798</v>
      </c>
      <c r="R35" s="20">
        <f t="shared" si="29"/>
        <v>4096.9304013919846</v>
      </c>
      <c r="S35" s="20">
        <f t="shared" si="29"/>
        <v>4741.3522669335998</v>
      </c>
      <c r="T35" s="20">
        <f t="shared" si="29"/>
        <v>5407.6642771074967</v>
      </c>
      <c r="V35" s="20">
        <f t="shared" ref="V35:AD35" si="30">B12*B6</f>
        <v>14654.155459434875</v>
      </c>
      <c r="W35" s="20">
        <f t="shared" si="30"/>
        <v>15365.297039845447</v>
      </c>
      <c r="X35" s="20">
        <f t="shared" si="30"/>
        <v>16817.465049732269</v>
      </c>
      <c r="Y35" s="20">
        <f t="shared" si="30"/>
        <v>17496.765984071713</v>
      </c>
      <c r="Z35" s="20">
        <f t="shared" si="30"/>
        <v>20580.532722465487</v>
      </c>
      <c r="AA35" s="20">
        <f t="shared" si="30"/>
        <v>22948.31311262949</v>
      </c>
      <c r="AB35" s="20">
        <f t="shared" si="30"/>
        <v>23449.078847557204</v>
      </c>
      <c r="AC35" s="20">
        <f t="shared" si="30"/>
        <v>24824.296771274436</v>
      </c>
      <c r="AD35" s="20">
        <f t="shared" si="30"/>
        <v>27471.527748494718</v>
      </c>
      <c r="AF35" s="20">
        <f t="shared" ref="AF35:AN35" si="31">B12*B7</f>
        <v>54.483434448808069</v>
      </c>
      <c r="AG35" s="20">
        <f t="shared" si="31"/>
        <v>55.155659957884204</v>
      </c>
      <c r="AH35" s="20">
        <f t="shared" si="31"/>
        <v>58.262904130090327</v>
      </c>
      <c r="AI35" s="20">
        <f t="shared" si="31"/>
        <v>58.053684678885404</v>
      </c>
      <c r="AJ35" s="20">
        <f t="shared" si="31"/>
        <v>64.852570280331648</v>
      </c>
      <c r="AK35" s="20">
        <f t="shared" si="31"/>
        <v>68.737182687801706</v>
      </c>
      <c r="AL35" s="20">
        <f t="shared" si="31"/>
        <v>66.310041864475934</v>
      </c>
      <c r="AM35" s="20">
        <f t="shared" si="31"/>
        <v>65.993449618611649</v>
      </c>
      <c r="AN35" s="20">
        <f t="shared" si="31"/>
        <v>72.943685790019046</v>
      </c>
      <c r="AO35" s="19"/>
      <c r="AP35" s="20">
        <f t="shared" ref="AP35:AX35" si="32">B8*B12</f>
        <v>11368.432362221993</v>
      </c>
      <c r="AQ35" s="20">
        <f t="shared" si="32"/>
        <v>11839.542803844932</v>
      </c>
      <c r="AR35" s="20">
        <f t="shared" si="32"/>
        <v>12889.25058981497</v>
      </c>
      <c r="AS35" s="20">
        <f t="shared" si="32"/>
        <v>13523.219816064153</v>
      </c>
      <c r="AT35" s="20">
        <f t="shared" si="32"/>
        <v>15717.709727072219</v>
      </c>
      <c r="AU35" s="20">
        <f t="shared" si="32"/>
        <v>18297.963508569817</v>
      </c>
      <c r="AV35" s="20">
        <f t="shared" si="32"/>
        <v>19701.499252808491</v>
      </c>
      <c r="AW35" s="20">
        <f t="shared" si="32"/>
        <v>22377.344739128333</v>
      </c>
      <c r="AX35" s="20">
        <f t="shared" si="32"/>
        <v>26273.768402047088</v>
      </c>
      <c r="AY35" s="19"/>
      <c r="AZ35" s="20">
        <f t="shared" ref="AZ35:BH35" si="33">B9*B12</f>
        <v>2451.3838561240486</v>
      </c>
      <c r="BA35" s="20">
        <f t="shared" si="33"/>
        <v>2665.2979491764968</v>
      </c>
      <c r="BB35" s="20">
        <f t="shared" si="33"/>
        <v>3016.2035210378003</v>
      </c>
      <c r="BC35" s="20">
        <f t="shared" si="33"/>
        <v>3102.5382276156215</v>
      </c>
      <c r="BD35" s="20">
        <f t="shared" si="33"/>
        <v>2999.2997864127751</v>
      </c>
      <c r="BE35" s="20">
        <f t="shared" si="33"/>
        <v>4838.0186748513661</v>
      </c>
      <c r="BF35" s="20">
        <f t="shared" si="33"/>
        <v>6154.7197870854061</v>
      </c>
      <c r="BG35" s="20">
        <f t="shared" si="33"/>
        <v>6530.1267112600226</v>
      </c>
      <c r="BH35" s="20">
        <f t="shared" si="33"/>
        <v>8425.6437502614754</v>
      </c>
    </row>
    <row r="36" spans="1:60" x14ac:dyDescent="0.25">
      <c r="A36" s="25" t="s">
        <v>65</v>
      </c>
      <c r="B36" s="20">
        <f t="shared" ref="B36:I36" si="34">B52</f>
        <v>448.50456667528738</v>
      </c>
      <c r="C36" s="20">
        <f t="shared" si="34"/>
        <v>114.72070772289153</v>
      </c>
      <c r="D36" s="20">
        <f t="shared" si="34"/>
        <v>713.87889228352151</v>
      </c>
      <c r="E36" s="20">
        <f t="shared" si="34"/>
        <v>-117.53320092844382</v>
      </c>
      <c r="F36" s="20">
        <f t="shared" si="34"/>
        <v>944.8261755600098</v>
      </c>
      <c r="G36" s="20">
        <f t="shared" si="34"/>
        <v>556.90064334665612</v>
      </c>
      <c r="H36" s="20">
        <f t="shared" si="34"/>
        <v>245.7105601238946</v>
      </c>
      <c r="I36" s="20">
        <f t="shared" si="34"/>
        <v>937.34844084208169</v>
      </c>
      <c r="J36" s="20">
        <f t="shared" ref="J36" si="35">J52</f>
        <v>364.16433852336445</v>
      </c>
      <c r="K36" s="19"/>
      <c r="L36" s="20">
        <f t="shared" ref="L36:S36" si="36">L52</f>
        <v>131.88485154621779</v>
      </c>
      <c r="M36" s="20">
        <f t="shared" si="36"/>
        <v>32.545080814959874</v>
      </c>
      <c r="N36" s="20">
        <f t="shared" si="36"/>
        <v>182.39311255537976</v>
      </c>
      <c r="O36" s="20">
        <f t="shared" si="36"/>
        <v>-26.748974337912063</v>
      </c>
      <c r="P36" s="20">
        <f t="shared" si="36"/>
        <v>197.97694130765365</v>
      </c>
      <c r="Q36" s="20">
        <f t="shared" si="36"/>
        <v>140.89203866370974</v>
      </c>
      <c r="R36" s="20">
        <f t="shared" si="36"/>
        <v>71.135148249343771</v>
      </c>
      <c r="S36" s="20">
        <f t="shared" si="36"/>
        <v>281.05994590867328</v>
      </c>
      <c r="T36" s="20">
        <f t="shared" ref="T36" si="37">T52</f>
        <v>115.3463649714503</v>
      </c>
      <c r="V36" s="20">
        <f t="shared" ref="V36:AC36" si="38">V52</f>
        <v>845.78067527721032</v>
      </c>
      <c r="W36" s="20">
        <f t="shared" si="38"/>
        <v>214.45255279528394</v>
      </c>
      <c r="X36" s="20">
        <f t="shared" si="38"/>
        <v>1259.9964013772826</v>
      </c>
      <c r="Y36" s="20">
        <f t="shared" si="38"/>
        <v>-195.43070693955551</v>
      </c>
      <c r="Z36" s="20">
        <f t="shared" si="38"/>
        <v>1544.5216841604486</v>
      </c>
      <c r="AA36" s="20">
        <f t="shared" si="38"/>
        <v>892.17667310227557</v>
      </c>
      <c r="AB36" s="20">
        <f t="shared" si="38"/>
        <v>381.19933869574385</v>
      </c>
      <c r="AC36" s="20">
        <f t="shared" si="38"/>
        <v>1463.7876048666735</v>
      </c>
      <c r="AD36" s="20">
        <f t="shared" ref="AD36" si="39">AD52</f>
        <v>568.41700473601043</v>
      </c>
      <c r="AF36" s="20">
        <f t="shared" ref="AF36:AM36" si="40">AF52</f>
        <v>3.1445712519629332</v>
      </c>
      <c r="AG36" s="20">
        <f t="shared" si="40"/>
        <v>0.76980432258508724</v>
      </c>
      <c r="AH36" s="20">
        <f t="shared" si="40"/>
        <v>4.3651673614670132</v>
      </c>
      <c r="AI36" s="20">
        <f t="shared" si="40"/>
        <v>-0.64843255305404068</v>
      </c>
      <c r="AJ36" s="20">
        <f t="shared" si="40"/>
        <v>4.8670363601507347</v>
      </c>
      <c r="AK36" s="20">
        <f t="shared" si="40"/>
        <v>2.6624274392624652</v>
      </c>
      <c r="AL36" s="20">
        <f t="shared" si="40"/>
        <v>1.0490722048796068</v>
      </c>
      <c r="AM36" s="20">
        <f t="shared" si="40"/>
        <v>3.8808409522787946</v>
      </c>
      <c r="AN36" s="20">
        <f t="shared" ref="AN36" si="41">AN52</f>
        <v>3.2706328239321287</v>
      </c>
      <c r="AO36" s="19"/>
      <c r="AP36" s="20">
        <f t="shared" ref="AP36:AW36" si="42">AP52</f>
        <v>656.14155839822115</v>
      </c>
      <c r="AQ36" s="20">
        <f t="shared" si="42"/>
        <v>165.24380697811193</v>
      </c>
      <c r="AR36" s="20">
        <f t="shared" si="42"/>
        <v>965.68711821853674</v>
      </c>
      <c r="AS36" s="20">
        <f t="shared" si="42"/>
        <v>-151.048051460387</v>
      </c>
      <c r="AT36" s="20">
        <f t="shared" si="42"/>
        <v>1179.5779937369059</v>
      </c>
      <c r="AU36" s="20">
        <f t="shared" si="42"/>
        <v>714.28558133728609</v>
      </c>
      <c r="AV36" s="20">
        <f t="shared" si="42"/>
        <v>329.34286318824365</v>
      </c>
      <c r="AW36" s="20">
        <f t="shared" si="42"/>
        <v>1323.276834293767</v>
      </c>
      <c r="AX36" s="20">
        <f t="shared" ref="AX36" si="43">AX52</f>
        <v>554.6185403611529</v>
      </c>
      <c r="AY36" s="19"/>
      <c r="AZ36" s="20">
        <f t="shared" ref="AZ36:BG36" si="44">AZ52</f>
        <v>141.48431132285884</v>
      </c>
      <c r="BA36" s="20">
        <f t="shared" si="44"/>
        <v>37.199407709380203</v>
      </c>
      <c r="BB36" s="20">
        <f t="shared" si="44"/>
        <v>225.97969260472007</v>
      </c>
      <c r="BC36" s="20">
        <f t="shared" si="44"/>
        <v>127.94760803767824</v>
      </c>
      <c r="BD36" s="20">
        <f t="shared" si="44"/>
        <v>225.09055620098482</v>
      </c>
      <c r="BE36" s="20">
        <f t="shared" si="44"/>
        <v>192.67291555090608</v>
      </c>
      <c r="BF36" s="20">
        <f t="shared" si="44"/>
        <v>111.7785550402716</v>
      </c>
      <c r="BG36" s="20">
        <f t="shared" si="44"/>
        <v>388.04375432097947</v>
      </c>
      <c r="BH36" s="20">
        <f t="shared" ref="BH36" si="45">BH52</f>
        <v>182.8879883936265</v>
      </c>
    </row>
    <row r="37" spans="1:60" x14ac:dyDescent="0.25">
      <c r="A37" s="25" t="s">
        <v>66</v>
      </c>
      <c r="B37" s="20">
        <f>-B36*WACC!$C$13</f>
        <v>-224.25228333764369</v>
      </c>
      <c r="C37" s="20">
        <f>-C36*WACC!$D$13</f>
        <v>-57.360353861445766</v>
      </c>
      <c r="D37" s="20">
        <f>-D36*WACC!$E$13</f>
        <v>-356.93944614176075</v>
      </c>
      <c r="E37" s="20">
        <f>-E36*WACC!$F$13</f>
        <v>58.766600464221909</v>
      </c>
      <c r="F37" s="20">
        <f>-F36*WACC!$G$13</f>
        <v>-472.4130877800049</v>
      </c>
      <c r="G37" s="20">
        <f>-G36*WACC!$H$13</f>
        <v>-278.45032167332806</v>
      </c>
      <c r="H37" s="20">
        <f>-H36*WACC!$I$13</f>
        <v>-122.8552800619473</v>
      </c>
      <c r="I37" s="20">
        <f>-I36*WACC!$J$13</f>
        <v>-468.67422042104084</v>
      </c>
      <c r="J37" s="20">
        <f>-J36*WACC!$K$13</f>
        <v>-182.08216926168222</v>
      </c>
      <c r="K37" s="19"/>
      <c r="L37" s="20">
        <f>-L36*WACC!$C$13</f>
        <v>-65.942425773108894</v>
      </c>
      <c r="M37" s="20">
        <f>-M36*WACC!$D$13</f>
        <v>-16.272540407479937</v>
      </c>
      <c r="N37" s="20">
        <f>-N36*WACC!$E$13</f>
        <v>-91.196556277689879</v>
      </c>
      <c r="O37" s="20">
        <f>-O36*WACC!$F$13</f>
        <v>13.374487168956032</v>
      </c>
      <c r="P37" s="20">
        <f>-P36*WACC!$G$13</f>
        <v>-98.988470653826823</v>
      </c>
      <c r="Q37" s="20">
        <f>-Q36*WACC!$H$13</f>
        <v>-70.44601933185487</v>
      </c>
      <c r="R37" s="20">
        <f>-R36*WACC!$I$13</f>
        <v>-35.567574124671886</v>
      </c>
      <c r="S37" s="20">
        <f>-S36*WACC!$J$13</f>
        <v>-140.52997295433664</v>
      </c>
      <c r="T37" s="20">
        <f>-T36*WACC!$K$13</f>
        <v>-57.67318248572515</v>
      </c>
      <c r="V37" s="20">
        <f>-V36*WACC!C13</f>
        <v>-422.89033763860516</v>
      </c>
      <c r="W37" s="20">
        <f>-W36*WACC!D13</f>
        <v>-107.22627639764197</v>
      </c>
      <c r="X37" s="20">
        <f>-X36*WACC!E13</f>
        <v>-629.9982006886413</v>
      </c>
      <c r="Y37" s="20">
        <f>-Y36*WACC!F13</f>
        <v>97.715353469777753</v>
      </c>
      <c r="Z37" s="20">
        <f>-Z36*WACC!G13</f>
        <v>-772.26084208022428</v>
      </c>
      <c r="AA37" s="20">
        <f>-AA36*WACC!H13</f>
        <v>-446.08833655113779</v>
      </c>
      <c r="AB37" s="20">
        <f>-AB36*WACC!I13</f>
        <v>-190.59966934787192</v>
      </c>
      <c r="AC37" s="20">
        <f>-AC36*WACC!J13</f>
        <v>-731.89380243333676</v>
      </c>
      <c r="AD37" s="20">
        <f>-AD36*WACC!K13</f>
        <v>-284.20850236800521</v>
      </c>
      <c r="AF37" s="20">
        <f>-AF36*WACC!C13</f>
        <v>-1.5722856259814666</v>
      </c>
      <c r="AG37" s="20">
        <f>-AG36*WACC!D13</f>
        <v>-0.38490216129254362</v>
      </c>
      <c r="AH37" s="20">
        <f>-AH36*WACC!E13</f>
        <v>-2.1825836807335066</v>
      </c>
      <c r="AI37" s="20">
        <f>-AI36*WACC!F13</f>
        <v>0.32421627652702034</v>
      </c>
      <c r="AJ37" s="20">
        <f>-AJ36*WACC!G13</f>
        <v>-2.4335181800753674</v>
      </c>
      <c r="AK37" s="20">
        <f>-AK36*WACC!H13</f>
        <v>-1.3312137196312326</v>
      </c>
      <c r="AL37" s="20">
        <f>-AL36*WACC!I13</f>
        <v>-0.52453610243980342</v>
      </c>
      <c r="AM37" s="20">
        <f>-AM36*WACC!J13</f>
        <v>-1.9404204761393973</v>
      </c>
      <c r="AN37" s="20">
        <f>-AN36*WACC!K13</f>
        <v>-1.6353164119660644</v>
      </c>
      <c r="AO37" s="19"/>
      <c r="AP37" s="20">
        <f>-AP36*WACC!C13</f>
        <v>-328.07077919911058</v>
      </c>
      <c r="AQ37" s="20">
        <f>-AQ36*WACC!D13</f>
        <v>-82.621903489055967</v>
      </c>
      <c r="AR37" s="20">
        <f>-AR36*WACC!E13</f>
        <v>-482.84355910926837</v>
      </c>
      <c r="AS37" s="20">
        <f>-AS36*WACC!F13</f>
        <v>75.5240257301935</v>
      </c>
      <c r="AT37" s="20">
        <f>-AT36*WACC!G13</f>
        <v>-589.78899686845295</v>
      </c>
      <c r="AU37" s="20">
        <f>-AU36*WACC!H13</f>
        <v>-357.14279066864304</v>
      </c>
      <c r="AV37" s="20">
        <f>-AV36*WACC!I13</f>
        <v>-164.67143159412183</v>
      </c>
      <c r="AW37" s="20">
        <f>-AW36*WACC!J13</f>
        <v>-661.63841714688351</v>
      </c>
      <c r="AX37" s="20">
        <f>-AX36*WACC!K13</f>
        <v>-277.30927018057645</v>
      </c>
      <c r="AY37" s="19"/>
      <c r="AZ37" s="20">
        <f>-AZ36*WACC!C13</f>
        <v>-70.742155661429422</v>
      </c>
      <c r="BA37" s="20">
        <f>-BA36*WACC!D13</f>
        <v>-18.599703854690102</v>
      </c>
      <c r="BB37" s="20">
        <f>-BB36*WACC!E13</f>
        <v>-112.98984630236004</v>
      </c>
      <c r="BC37" s="20">
        <f>-BC36*WACC!F13</f>
        <v>-63.973804018839118</v>
      </c>
      <c r="BD37" s="20">
        <f>-BD36*WACC!G13</f>
        <v>-112.54527810049241</v>
      </c>
      <c r="BE37" s="20">
        <f>-BE36*WACC!H13</f>
        <v>-96.336457775453042</v>
      </c>
      <c r="BF37" s="20">
        <f>-BF36*WACC!I13</f>
        <v>-55.889277520135799</v>
      </c>
      <c r="BG37" s="20">
        <f>-BG36*WACC!J13</f>
        <v>-194.02187716048974</v>
      </c>
      <c r="BH37" s="20">
        <f>-BH36*WACC!K13</f>
        <v>-91.44399419681325</v>
      </c>
    </row>
    <row r="38" spans="1:60" x14ac:dyDescent="0.25">
      <c r="A38" s="24" t="s">
        <v>67</v>
      </c>
      <c r="B38" s="20">
        <f t="shared" ref="B38:I38" si="46">B36+B37</f>
        <v>224.25228333764369</v>
      </c>
      <c r="C38" s="20">
        <f t="shared" si="46"/>
        <v>57.360353861445766</v>
      </c>
      <c r="D38" s="20">
        <f t="shared" si="46"/>
        <v>356.93944614176075</v>
      </c>
      <c r="E38" s="20">
        <f t="shared" si="46"/>
        <v>-58.766600464221909</v>
      </c>
      <c r="F38" s="20">
        <f t="shared" si="46"/>
        <v>472.4130877800049</v>
      </c>
      <c r="G38" s="20">
        <f t="shared" si="46"/>
        <v>278.45032167332806</v>
      </c>
      <c r="H38" s="20">
        <f t="shared" si="46"/>
        <v>122.8552800619473</v>
      </c>
      <c r="I38" s="20">
        <f t="shared" si="46"/>
        <v>468.67422042104084</v>
      </c>
      <c r="J38" s="20">
        <f t="shared" ref="J38" si="47">J36+J37</f>
        <v>182.08216926168222</v>
      </c>
      <c r="K38" s="19"/>
      <c r="L38" s="20">
        <f t="shared" ref="L38:S38" si="48">L36+L37</f>
        <v>65.942425773108894</v>
      </c>
      <c r="M38" s="20">
        <f t="shared" si="48"/>
        <v>16.272540407479937</v>
      </c>
      <c r="N38" s="20">
        <f t="shared" si="48"/>
        <v>91.196556277689879</v>
      </c>
      <c r="O38" s="20">
        <f t="shared" si="48"/>
        <v>-13.374487168956032</v>
      </c>
      <c r="P38" s="20">
        <f t="shared" si="48"/>
        <v>98.988470653826823</v>
      </c>
      <c r="Q38" s="20">
        <f t="shared" si="48"/>
        <v>70.44601933185487</v>
      </c>
      <c r="R38" s="20">
        <f t="shared" si="48"/>
        <v>35.567574124671886</v>
      </c>
      <c r="S38" s="20">
        <f t="shared" si="48"/>
        <v>140.52997295433664</v>
      </c>
      <c r="T38" s="20">
        <f t="shared" ref="T38" si="49">T36+T37</f>
        <v>57.67318248572515</v>
      </c>
      <c r="V38" s="20">
        <f t="shared" ref="V38:AC38" si="50">V36+V37</f>
        <v>422.89033763860516</v>
      </c>
      <c r="W38" s="20">
        <f t="shared" si="50"/>
        <v>107.22627639764197</v>
      </c>
      <c r="X38" s="20">
        <f t="shared" si="50"/>
        <v>629.9982006886413</v>
      </c>
      <c r="Y38" s="20">
        <f t="shared" si="50"/>
        <v>-97.715353469777753</v>
      </c>
      <c r="Z38" s="20">
        <f t="shared" si="50"/>
        <v>772.26084208022428</v>
      </c>
      <c r="AA38" s="20">
        <f t="shared" si="50"/>
        <v>446.08833655113779</v>
      </c>
      <c r="AB38" s="20">
        <f t="shared" si="50"/>
        <v>190.59966934787192</v>
      </c>
      <c r="AC38" s="20">
        <f t="shared" si="50"/>
        <v>731.89380243333676</v>
      </c>
      <c r="AD38" s="20">
        <f t="shared" ref="AD38" si="51">AD36+AD37</f>
        <v>284.20850236800521</v>
      </c>
      <c r="AF38" s="20">
        <f t="shared" ref="AF38:AM38" si="52">AF36+AF37</f>
        <v>1.5722856259814666</v>
      </c>
      <c r="AG38" s="20">
        <f t="shared" si="52"/>
        <v>0.38490216129254362</v>
      </c>
      <c r="AH38" s="20">
        <f t="shared" si="52"/>
        <v>2.1825836807335066</v>
      </c>
      <c r="AI38" s="20">
        <f t="shared" si="52"/>
        <v>-0.32421627652702034</v>
      </c>
      <c r="AJ38" s="20">
        <f t="shared" si="52"/>
        <v>2.4335181800753674</v>
      </c>
      <c r="AK38" s="20">
        <f t="shared" si="52"/>
        <v>1.3312137196312326</v>
      </c>
      <c r="AL38" s="20">
        <f t="shared" si="52"/>
        <v>0.52453610243980342</v>
      </c>
      <c r="AM38" s="20">
        <f t="shared" si="52"/>
        <v>1.9404204761393973</v>
      </c>
      <c r="AN38" s="20">
        <f t="shared" ref="AN38" si="53">AN36+AN37</f>
        <v>1.6353164119660644</v>
      </c>
      <c r="AO38" s="19"/>
      <c r="AP38" s="20">
        <f t="shared" ref="AP38:AW38" si="54">AP36+AP37</f>
        <v>328.07077919911058</v>
      </c>
      <c r="AQ38" s="20">
        <f t="shared" si="54"/>
        <v>82.621903489055967</v>
      </c>
      <c r="AR38" s="20">
        <f t="shared" si="54"/>
        <v>482.84355910926837</v>
      </c>
      <c r="AS38" s="20">
        <f t="shared" si="54"/>
        <v>-75.5240257301935</v>
      </c>
      <c r="AT38" s="20">
        <f t="shared" si="54"/>
        <v>589.78899686845295</v>
      </c>
      <c r="AU38" s="20">
        <f t="shared" si="54"/>
        <v>357.14279066864304</v>
      </c>
      <c r="AV38" s="20">
        <f t="shared" si="54"/>
        <v>164.67143159412183</v>
      </c>
      <c r="AW38" s="20">
        <f t="shared" si="54"/>
        <v>661.63841714688351</v>
      </c>
      <c r="AX38" s="20">
        <f t="shared" ref="AX38" si="55">AX36+AX37</f>
        <v>277.30927018057645</v>
      </c>
      <c r="AY38" s="19"/>
      <c r="AZ38" s="20">
        <f t="shared" ref="AZ38:BG38" si="56">AZ36+AZ37</f>
        <v>70.742155661429422</v>
      </c>
      <c r="BA38" s="20">
        <f t="shared" si="56"/>
        <v>18.599703854690102</v>
      </c>
      <c r="BB38" s="20">
        <f t="shared" si="56"/>
        <v>112.98984630236004</v>
      </c>
      <c r="BC38" s="20">
        <f t="shared" si="56"/>
        <v>63.973804018839118</v>
      </c>
      <c r="BD38" s="20">
        <f t="shared" si="56"/>
        <v>112.54527810049241</v>
      </c>
      <c r="BE38" s="20">
        <f t="shared" si="56"/>
        <v>96.336457775453042</v>
      </c>
      <c r="BF38" s="20">
        <f t="shared" si="56"/>
        <v>55.889277520135799</v>
      </c>
      <c r="BG38" s="20">
        <f t="shared" si="56"/>
        <v>194.02187716048974</v>
      </c>
      <c r="BH38" s="20">
        <f t="shared" ref="BH38" si="57">BH36+BH37</f>
        <v>91.44399419681325</v>
      </c>
    </row>
    <row r="39" spans="1:60" x14ac:dyDescent="0.25">
      <c r="A39" s="23" t="s">
        <v>100</v>
      </c>
      <c r="B39" s="20">
        <f t="shared" ref="B39:I39" si="58">B33-B34+B35+B38</f>
        <v>18261.505938454837</v>
      </c>
      <c r="C39" s="20">
        <f t="shared" si="58"/>
        <v>17955.670493233079</v>
      </c>
      <c r="D39" s="20">
        <f t="shared" si="58"/>
        <v>22413.275703422991</v>
      </c>
      <c r="E39" s="20">
        <f t="shared" si="58"/>
        <v>22803.442336708893</v>
      </c>
      <c r="F39" s="20">
        <f t="shared" si="58"/>
        <v>29208.453618032087</v>
      </c>
      <c r="G39" s="20">
        <f t="shared" si="58"/>
        <v>31170.630567143195</v>
      </c>
      <c r="H39" s="20">
        <f t="shared" si="58"/>
        <v>31890.945232753653</v>
      </c>
      <c r="I39" s="20">
        <f t="shared" si="58"/>
        <v>34439.250749632454</v>
      </c>
      <c r="J39" s="20">
        <f t="shared" ref="J39" si="59">J33-J34+J35+J38</f>
        <v>33108.232305113837</v>
      </c>
      <c r="K39" s="19"/>
      <c r="L39" s="20">
        <f t="shared" ref="L39:S39" si="60">L33-L34+L35+L38</f>
        <v>5386.0084299734153</v>
      </c>
      <c r="M39" s="20">
        <f t="shared" si="60"/>
        <v>5106.8316699723355</v>
      </c>
      <c r="N39" s="20">
        <f t="shared" si="60"/>
        <v>5808.0179137970372</v>
      </c>
      <c r="O39" s="20">
        <f t="shared" si="60"/>
        <v>5369.0531677383606</v>
      </c>
      <c r="P39" s="20">
        <f t="shared" si="60"/>
        <v>6371.4324542498962</v>
      </c>
      <c r="Q39" s="20">
        <f t="shared" si="60"/>
        <v>7921.3195310884448</v>
      </c>
      <c r="R39" s="20">
        <f t="shared" si="60"/>
        <v>8801.3165066754573</v>
      </c>
      <c r="S39" s="20">
        <f t="shared" si="60"/>
        <v>10229.730358923571</v>
      </c>
      <c r="T39" s="20">
        <f t="shared" ref="T39" si="61">T33-T34+T35+T38</f>
        <v>10133.696872276123</v>
      </c>
      <c r="V39" s="20">
        <f t="shared" ref="V39:AC39" si="62">V33-V34+V35+V38</f>
        <v>32757.869798156979</v>
      </c>
      <c r="W39" s="20">
        <f t="shared" si="62"/>
        <v>31684.932192680852</v>
      </c>
      <c r="X39" s="20">
        <f t="shared" si="62"/>
        <v>37838.836136304482</v>
      </c>
      <c r="Y39" s="20">
        <f t="shared" si="62"/>
        <v>36480.217725780654</v>
      </c>
      <c r="Z39" s="20">
        <f t="shared" si="62"/>
        <v>46304.981604328437</v>
      </c>
      <c r="AA39" s="20">
        <f t="shared" si="62"/>
        <v>48560.290792740998</v>
      </c>
      <c r="AB39" s="20">
        <f t="shared" si="62"/>
        <v>48592.299898460034</v>
      </c>
      <c r="AC39" s="20">
        <f t="shared" si="62"/>
        <v>52216.240145161995</v>
      </c>
      <c r="AD39" s="20">
        <f t="shared" ref="AD39" si="63">AD33-AD34+AD35+AD38</f>
        <v>50181.771519896785</v>
      </c>
      <c r="AF39" s="20">
        <f t="shared" ref="AF39:AM39" si="64">AF33-AF34+AF35+AF38</f>
        <v>120.36177944217249</v>
      </c>
      <c r="AG39" s="20">
        <f t="shared" si="64"/>
        <v>112.55456283252018</v>
      </c>
      <c r="AH39" s="20">
        <f t="shared" si="64"/>
        <v>130.14591552177384</v>
      </c>
      <c r="AI39" s="20">
        <f t="shared" si="64"/>
        <v>120.42306524899101</v>
      </c>
      <c r="AJ39" s="20">
        <f t="shared" si="64"/>
        <v>145.91444810105108</v>
      </c>
      <c r="AK39" s="20">
        <f t="shared" si="64"/>
        <v>146.24008098174878</v>
      </c>
      <c r="AL39" s="20">
        <f t="shared" si="64"/>
        <v>139.10634611920921</v>
      </c>
      <c r="AM39" s="20">
        <f t="shared" si="64"/>
        <v>141.67146279291879</v>
      </c>
      <c r="AN39" s="20">
        <f t="shared" ref="AN39" si="65">AN33-AN34+AN35+AN38</f>
        <v>140.80680744760059</v>
      </c>
      <c r="AO39" s="19"/>
      <c r="AP39" s="20">
        <f t="shared" ref="AP39:AW39" si="66">AP33-AP34+AP35+AP38</f>
        <v>27425.570485728345</v>
      </c>
      <c r="AQ39" s="20">
        <f t="shared" si="66"/>
        <v>26568.396656806246</v>
      </c>
      <c r="AR39" s="20">
        <f t="shared" si="66"/>
        <v>31301.572051315696</v>
      </c>
      <c r="AS39" s="20">
        <f t="shared" si="66"/>
        <v>30592.999943622472</v>
      </c>
      <c r="AT39" s="20">
        <f t="shared" si="66"/>
        <v>37962.004372696952</v>
      </c>
      <c r="AU39" s="20">
        <f t="shared" si="66"/>
        <v>41216.196082496179</v>
      </c>
      <c r="AV39" s="20">
        <f t="shared" si="66"/>
        <v>43199.886114099048</v>
      </c>
      <c r="AW39" s="20">
        <f t="shared" si="66"/>
        <v>49191.530096712202</v>
      </c>
      <c r="AX39" s="20">
        <f t="shared" ref="AX39" si="67">AX33-AX34+AX35+AX38</f>
        <v>49928.336259176191</v>
      </c>
      <c r="AY39" s="19"/>
      <c r="AZ39" s="20">
        <f t="shared" ref="AZ39:BG39" si="68">AZ33-AZ34+AZ35+AZ38</f>
        <v>6552.0295685903366</v>
      </c>
      <c r="BA39" s="20">
        <f t="shared" si="68"/>
        <v>6618.3110027855728</v>
      </c>
      <c r="BB39" s="20">
        <f t="shared" si="68"/>
        <v>7925.9567503852268</v>
      </c>
      <c r="BC39" s="20">
        <f t="shared" si="68"/>
        <v>8290.2372668729968</v>
      </c>
      <c r="BD39" s="20">
        <f t="shared" si="68"/>
        <v>8251.8378066518908</v>
      </c>
      <c r="BE39" s="20">
        <f t="shared" si="68"/>
        <v>12670.699088792377</v>
      </c>
      <c r="BF39" s="20">
        <f t="shared" si="68"/>
        <v>16134.093040256552</v>
      </c>
      <c r="BG39" s="20">
        <f t="shared" si="68"/>
        <v>18120.749123045145</v>
      </c>
      <c r="BH39" s="20">
        <f t="shared" ref="BH39" si="69">BH33-BH34+BH35+BH38</f>
        <v>21774.901689514161</v>
      </c>
    </row>
    <row r="40" spans="1:60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E40" s="19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x14ac:dyDescent="0.25">
      <c r="A41" s="21"/>
      <c r="S41" s="49"/>
      <c r="AC41" s="47"/>
      <c r="AE41" s="47"/>
      <c r="AF41" s="47"/>
      <c r="AG41" s="47"/>
      <c r="AH41" s="47"/>
      <c r="AI41" s="47"/>
      <c r="AJ41" s="47"/>
      <c r="AK41" s="47"/>
      <c r="AL41" s="47"/>
      <c r="AM41" s="49"/>
    </row>
    <row r="42" spans="1:60" ht="14.45" x14ac:dyDescent="0.35">
      <c r="A42" s="4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60" ht="14.45" x14ac:dyDescent="0.35">
      <c r="A43" s="21" t="s">
        <v>76</v>
      </c>
      <c r="B43" s="17">
        <f>B35</f>
        <v>7770.8746918011057</v>
      </c>
      <c r="C43" s="17">
        <f t="shared" ref="C43:I43" si="70">C35</f>
        <v>8219.616543647373</v>
      </c>
      <c r="D43" s="17">
        <f t="shared" si="70"/>
        <v>9528.3076265904529</v>
      </c>
      <c r="E43" s="17">
        <f t="shared" si="70"/>
        <v>10522.660150023832</v>
      </c>
      <c r="F43" s="17">
        <f t="shared" si="70"/>
        <v>12589.674992957065</v>
      </c>
      <c r="G43" s="17">
        <f t="shared" si="70"/>
        <v>14299.153764527258</v>
      </c>
      <c r="H43" s="17">
        <f t="shared" si="70"/>
        <v>14930.574017592133</v>
      </c>
      <c r="I43" s="17">
        <f t="shared" si="70"/>
        <v>15881.482306600017</v>
      </c>
      <c r="J43" s="17">
        <f t="shared" ref="J43" si="71">J35</f>
        <v>17505.393626299239</v>
      </c>
      <c r="L43" s="17">
        <f>L35</f>
        <v>2285.0618059691656</v>
      </c>
      <c r="M43" s="17">
        <f t="shared" ref="M43:S43" si="72">M35</f>
        <v>2331.8203835278609</v>
      </c>
      <c r="N43" s="17">
        <f t="shared" si="72"/>
        <v>2434.443298694398</v>
      </c>
      <c r="O43" s="17">
        <f t="shared" si="72"/>
        <v>2394.8157975457766</v>
      </c>
      <c r="P43" s="17">
        <f t="shared" si="72"/>
        <v>2638.0147075050932</v>
      </c>
      <c r="Q43" s="17">
        <f t="shared" si="72"/>
        <v>3575.4891393306798</v>
      </c>
      <c r="R43" s="17">
        <f t="shared" si="72"/>
        <v>4096.9304013919846</v>
      </c>
      <c r="S43" s="17">
        <f t="shared" si="72"/>
        <v>4741.3522669335998</v>
      </c>
      <c r="T43" s="17">
        <f t="shared" ref="T43" si="73">T35</f>
        <v>5407.6642771074967</v>
      </c>
      <c r="V43" s="17">
        <f>V35</f>
        <v>14654.155459434875</v>
      </c>
      <c r="W43" s="17">
        <f t="shared" ref="W43:AC43" si="74">W35</f>
        <v>15365.297039845447</v>
      </c>
      <c r="X43" s="17">
        <f t="shared" si="74"/>
        <v>16817.465049732269</v>
      </c>
      <c r="Y43" s="17">
        <f t="shared" si="74"/>
        <v>17496.765984071713</v>
      </c>
      <c r="Z43" s="17">
        <f t="shared" si="74"/>
        <v>20580.532722465487</v>
      </c>
      <c r="AA43" s="17">
        <f t="shared" si="74"/>
        <v>22948.31311262949</v>
      </c>
      <c r="AB43" s="17">
        <f t="shared" si="74"/>
        <v>23449.078847557204</v>
      </c>
      <c r="AC43" s="17">
        <f t="shared" si="74"/>
        <v>24824.296771274436</v>
      </c>
      <c r="AD43" s="17">
        <f t="shared" ref="AD43" si="75">AD35</f>
        <v>27471.527748494718</v>
      </c>
      <c r="AF43" s="17">
        <f>AF35</f>
        <v>54.483434448808069</v>
      </c>
      <c r="AG43" s="17">
        <f t="shared" ref="AG43:AM43" si="76">AG35</f>
        <v>55.155659957884204</v>
      </c>
      <c r="AH43" s="17">
        <f t="shared" si="76"/>
        <v>58.262904130090327</v>
      </c>
      <c r="AI43" s="17">
        <f t="shared" si="76"/>
        <v>58.053684678885404</v>
      </c>
      <c r="AJ43" s="17">
        <f t="shared" si="76"/>
        <v>64.852570280331648</v>
      </c>
      <c r="AK43" s="17">
        <f t="shared" si="76"/>
        <v>68.737182687801706</v>
      </c>
      <c r="AL43" s="17">
        <f t="shared" si="76"/>
        <v>66.310041864475934</v>
      </c>
      <c r="AM43" s="17">
        <f t="shared" si="76"/>
        <v>65.993449618611649</v>
      </c>
      <c r="AN43" s="17">
        <f t="shared" ref="AN43" si="77">AN35</f>
        <v>72.943685790019046</v>
      </c>
      <c r="AP43" s="17">
        <f>AP35</f>
        <v>11368.432362221993</v>
      </c>
      <c r="AQ43" s="17">
        <f t="shared" ref="AQ43:AW43" si="78">AQ35</f>
        <v>11839.542803844932</v>
      </c>
      <c r="AR43" s="17">
        <f t="shared" si="78"/>
        <v>12889.25058981497</v>
      </c>
      <c r="AS43" s="17">
        <f t="shared" si="78"/>
        <v>13523.219816064153</v>
      </c>
      <c r="AT43" s="17">
        <f t="shared" si="78"/>
        <v>15717.709727072219</v>
      </c>
      <c r="AU43" s="17">
        <f t="shared" si="78"/>
        <v>18297.963508569817</v>
      </c>
      <c r="AV43" s="17">
        <f t="shared" si="78"/>
        <v>19701.499252808491</v>
      </c>
      <c r="AW43" s="17">
        <f t="shared" si="78"/>
        <v>22377.344739128333</v>
      </c>
      <c r="AX43" s="17">
        <f t="shared" ref="AX43" si="79">AX35</f>
        <v>26273.768402047088</v>
      </c>
      <c r="AZ43" s="17">
        <f>AZ35</f>
        <v>2451.3838561240486</v>
      </c>
      <c r="BA43" s="17">
        <f t="shared" ref="BA43:BG43" si="80">BA35</f>
        <v>2665.2979491764968</v>
      </c>
      <c r="BB43" s="17">
        <f t="shared" si="80"/>
        <v>3016.2035210378003</v>
      </c>
      <c r="BC43" s="17">
        <f t="shared" si="80"/>
        <v>3102.5382276156215</v>
      </c>
      <c r="BD43" s="17">
        <f t="shared" si="80"/>
        <v>2999.2997864127751</v>
      </c>
      <c r="BE43" s="17">
        <f t="shared" si="80"/>
        <v>4838.0186748513661</v>
      </c>
      <c r="BF43" s="17">
        <f t="shared" si="80"/>
        <v>6154.7197870854061</v>
      </c>
      <c r="BG43" s="17">
        <f t="shared" si="80"/>
        <v>6530.1267112600226</v>
      </c>
      <c r="BH43" s="17">
        <f t="shared" ref="BH43" si="81">BH35</f>
        <v>8425.6437502614754</v>
      </c>
    </row>
    <row r="44" spans="1:60" ht="14.45" x14ac:dyDescent="0.35">
      <c r="A44" s="21" t="s">
        <v>77</v>
      </c>
      <c r="B44" s="1">
        <f>B19</f>
        <v>-4793.0493367881654</v>
      </c>
      <c r="C44" s="1">
        <f t="shared" ref="C44:I44" si="82">C19</f>
        <v>-5183.3046717622319</v>
      </c>
      <c r="D44" s="1">
        <f t="shared" si="82"/>
        <v>-5622.494471520371</v>
      </c>
      <c r="E44" s="1">
        <f t="shared" si="82"/>
        <v>-6172.6887992160264</v>
      </c>
      <c r="F44" s="1">
        <f t="shared" si="82"/>
        <v>-6690.5092739182082</v>
      </c>
      <c r="G44" s="1">
        <f t="shared" si="82"/>
        <v>-7075.871630148743</v>
      </c>
      <c r="H44" s="1">
        <f t="shared" si="82"/>
        <v>-7592.0709555467683</v>
      </c>
      <c r="I44" s="1">
        <f t="shared" si="82"/>
        <v>-8129.5201030721009</v>
      </c>
      <c r="J44" s="1">
        <f t="shared" ref="J44" si="83">J19</f>
        <v>-8467.3409200668775</v>
      </c>
      <c r="L44" s="1">
        <f>L19</f>
        <v>-1425.5461929110702</v>
      </c>
      <c r="M44" s="1">
        <f t="shared" ref="M44:S44" si="84">M19</f>
        <v>-1483.4433026161562</v>
      </c>
      <c r="N44" s="1">
        <f t="shared" si="84"/>
        <v>-1518.0425633185737</v>
      </c>
      <c r="O44" s="1">
        <f t="shared" si="84"/>
        <v>-1584.1175403544403</v>
      </c>
      <c r="P44" s="1">
        <f t="shared" si="84"/>
        <v>-1653.0685254126024</v>
      </c>
      <c r="Q44" s="1">
        <f t="shared" si="84"/>
        <v>-1890.9837929797129</v>
      </c>
      <c r="R44" s="1">
        <f t="shared" si="84"/>
        <v>-2121.3615540644896</v>
      </c>
      <c r="S44" s="1">
        <f t="shared" si="84"/>
        <v>-2371.0055469385329</v>
      </c>
      <c r="T44" s="1">
        <f t="shared" ref="T44" si="85">T19</f>
        <v>-2512.2733800086235</v>
      </c>
      <c r="V44" s="1">
        <f>V19</f>
        <v>-7359.3317098108573</v>
      </c>
      <c r="W44" s="1">
        <f t="shared" ref="W44:AC44" si="86">W19</f>
        <v>-7808.9771884119209</v>
      </c>
      <c r="X44" s="1">
        <f t="shared" si="86"/>
        <v>-8203.1035811133333</v>
      </c>
      <c r="Y44" s="1">
        <f t="shared" si="86"/>
        <v>-8827.0959261921271</v>
      </c>
      <c r="Z44" s="1">
        <f t="shared" si="86"/>
        <v>-9494.5563410912528</v>
      </c>
      <c r="AA44" s="1">
        <f t="shared" si="86"/>
        <v>-9896.5429078916604</v>
      </c>
      <c r="AB44" s="1">
        <f t="shared" si="86"/>
        <v>-10445.585179066606</v>
      </c>
      <c r="AC44" s="1">
        <f t="shared" si="86"/>
        <v>-11096.176380692137</v>
      </c>
      <c r="AD44" s="1">
        <f t="shared" ref="AD44" si="87">AD19</f>
        <v>-11522.621385048107</v>
      </c>
      <c r="AF44" s="1">
        <f t="shared" ref="AF44:AM44" si="88">AF19</f>
        <v>-25.931255017715067</v>
      </c>
      <c r="AG44" s="1">
        <f t="shared" si="88"/>
        <v>-26.848829193253881</v>
      </c>
      <c r="AH44" s="1">
        <f t="shared" si="88"/>
        <v>-27.475040952863299</v>
      </c>
      <c r="AI44" s="1">
        <f t="shared" si="88"/>
        <v>-28.67093146600628</v>
      </c>
      <c r="AJ44" s="1">
        <f t="shared" si="88"/>
        <v>-29.9188748267457</v>
      </c>
      <c r="AK44" s="1">
        <f t="shared" si="88"/>
        <v>-30.463431929613815</v>
      </c>
      <c r="AL44" s="1">
        <f t="shared" si="88"/>
        <v>-31.330185318345574</v>
      </c>
      <c r="AM44" s="1">
        <f t="shared" si="88"/>
        <v>-32.392071668938392</v>
      </c>
      <c r="AN44" s="1">
        <f t="shared" ref="AN44" si="89">AN19</f>
        <v>-32.28607193331711</v>
      </c>
      <c r="AP44" s="1">
        <f t="shared" ref="AP44:AW44" si="90">AP19</f>
        <v>-7721.8377693690582</v>
      </c>
      <c r="AQ44" s="1">
        <f t="shared" si="90"/>
        <v>-8171.0698415375327</v>
      </c>
      <c r="AR44" s="1">
        <f t="shared" si="90"/>
        <v>-8588.1380000478239</v>
      </c>
      <c r="AS44" s="1">
        <f t="shared" si="90"/>
        <v>-9219.9504877020281</v>
      </c>
      <c r="AT44" s="1">
        <f t="shared" si="90"/>
        <v>-9849.2442697438746</v>
      </c>
      <c r="AU44" s="1">
        <f t="shared" si="90"/>
        <v>-10377.765636185244</v>
      </c>
      <c r="AV44" s="1">
        <f t="shared" si="90"/>
        <v>-11119.47459633142</v>
      </c>
      <c r="AW44" s="1">
        <f t="shared" si="90"/>
        <v>-12112.119241540266</v>
      </c>
      <c r="AX44" s="1">
        <f t="shared" ref="AX44" si="91">AX19</f>
        <v>-12918.110999225064</v>
      </c>
      <c r="AZ44" s="1">
        <f t="shared" ref="AZ44:BG44" si="92">AZ19</f>
        <v>-2303.2984553389629</v>
      </c>
      <c r="BA44" s="1">
        <f t="shared" si="92"/>
        <v>-2476.7357541922411</v>
      </c>
      <c r="BB44" s="1">
        <f t="shared" si="92"/>
        <v>-2610.8036867595561</v>
      </c>
      <c r="BC44" s="1">
        <f t="shared" si="92"/>
        <v>-2844.7622059295099</v>
      </c>
      <c r="BD44" s="1">
        <f t="shared" si="92"/>
        <v>-2887.2779034345517</v>
      </c>
      <c r="BE44" s="1">
        <f t="shared" si="92"/>
        <v>-4504.2409843399209</v>
      </c>
      <c r="BF44" s="1">
        <f t="shared" si="92"/>
        <v>-6082.5779443159645</v>
      </c>
      <c r="BG44" s="1">
        <f t="shared" si="92"/>
        <v>-7293.9955934443005</v>
      </c>
      <c r="BH44" s="1">
        <f t="shared" ref="BH44" si="93">BH19</f>
        <v>-9889.4564898473564</v>
      </c>
    </row>
    <row r="45" spans="1:60" ht="14.45" x14ac:dyDescent="0.35">
      <c r="A45" s="21" t="s">
        <v>78</v>
      </c>
      <c r="B45" s="1">
        <f t="shared" ref="B45:I45" si="94">B30</f>
        <v>4202.5666876141568</v>
      </c>
      <c r="C45" s="1">
        <f t="shared" si="94"/>
        <v>4170.3469187470537</v>
      </c>
      <c r="D45" s="1">
        <f t="shared" si="94"/>
        <v>4882.8772976997097</v>
      </c>
      <c r="E45" s="1">
        <f t="shared" si="94"/>
        <v>6499.8707238972984</v>
      </c>
      <c r="F45" s="1">
        <f t="shared" si="94"/>
        <v>6778.848765955825</v>
      </c>
      <c r="G45" s="1">
        <f t="shared" si="94"/>
        <v>7939.2696946444421</v>
      </c>
      <c r="H45" s="1">
        <f t="shared" si="94"/>
        <v>8549.2650592015216</v>
      </c>
      <c r="I45" s="1">
        <f t="shared" si="94"/>
        <v>7303.7535371524555</v>
      </c>
      <c r="J45" s="1">
        <f t="shared" ref="J45" si="95">J30</f>
        <v>5921.6166303361397</v>
      </c>
      <c r="L45" s="1">
        <f t="shared" ref="L45:S45" si="96">L30</f>
        <v>1235.7842592723216</v>
      </c>
      <c r="M45" s="1">
        <f t="shared" si="96"/>
        <v>1183.0843811117543</v>
      </c>
      <c r="N45" s="1">
        <f t="shared" si="96"/>
        <v>1247.5550099326153</v>
      </c>
      <c r="O45" s="1">
        <f t="shared" si="96"/>
        <v>1479.2830776312107</v>
      </c>
      <c r="P45" s="1">
        <f t="shared" si="96"/>
        <v>1420.4260836398228</v>
      </c>
      <c r="Q45" s="1">
        <f t="shared" si="96"/>
        <v>1985.2064698988779</v>
      </c>
      <c r="R45" s="1">
        <f t="shared" si="96"/>
        <v>2345.9073903877675</v>
      </c>
      <c r="S45" s="1">
        <f t="shared" si="96"/>
        <v>2180.5060586889117</v>
      </c>
      <c r="T45" s="1">
        <f t="shared" ref="T45" si="97">T30</f>
        <v>1829.2713319217205</v>
      </c>
      <c r="V45" s="1">
        <f t="shared" ref="V45:AC45" si="98">V30</f>
        <v>7925.1137113196928</v>
      </c>
      <c r="W45" s="1">
        <f t="shared" si="98"/>
        <v>7795.8161217723227</v>
      </c>
      <c r="X45" s="1">
        <f t="shared" si="98"/>
        <v>8618.2795008666635</v>
      </c>
      <c r="Y45" s="1">
        <f t="shared" si="98"/>
        <v>10807.79150531553</v>
      </c>
      <c r="Z45" s="1">
        <f t="shared" si="98"/>
        <v>11081.486926901991</v>
      </c>
      <c r="AA45" s="1">
        <f t="shared" si="98"/>
        <v>12741.512528544688</v>
      </c>
      <c r="AB45" s="1">
        <f t="shared" si="98"/>
        <v>13426.971409516693</v>
      </c>
      <c r="AC45" s="1">
        <f t="shared" si="98"/>
        <v>11416.4749769717</v>
      </c>
      <c r="AD45" s="1">
        <f t="shared" ref="AD45" si="99">AD30</f>
        <v>9292.8990372333501</v>
      </c>
      <c r="AF45" s="1">
        <f t="shared" ref="AF45:AM45" si="100">AF30</f>
        <v>29.465185802436416</v>
      </c>
      <c r="AG45" s="1">
        <f t="shared" si="100"/>
        <v>27.984059272764366</v>
      </c>
      <c r="AH45" s="1">
        <f t="shared" si="100"/>
        <v>29.857412567259118</v>
      </c>
      <c r="AI45" s="1">
        <f t="shared" si="100"/>
        <v>35.859890947613444</v>
      </c>
      <c r="AJ45" s="1">
        <f t="shared" si="100"/>
        <v>34.919548460133058</v>
      </c>
      <c r="AK45" s="1">
        <f t="shared" si="100"/>
        <v>38.164708233455713</v>
      </c>
      <c r="AL45" s="1">
        <f t="shared" si="100"/>
        <v>37.969211586787949</v>
      </c>
      <c r="AM45" s="1">
        <f t="shared" si="100"/>
        <v>30.349804997768871</v>
      </c>
      <c r="AN45" s="1">
        <f t="shared" ref="AN45" si="101">AN30</f>
        <v>24.674940311154074</v>
      </c>
      <c r="AP45" s="1">
        <f t="shared" ref="AP45:AW45" si="102">AP30</f>
        <v>6148.1618261425574</v>
      </c>
      <c r="AQ45" s="1">
        <f t="shared" si="102"/>
        <v>6006.971321496575</v>
      </c>
      <c r="AR45" s="1">
        <f t="shared" si="102"/>
        <v>6605.2264007234762</v>
      </c>
      <c r="AS45" s="1">
        <f t="shared" si="102"/>
        <v>8353.3231447243998</v>
      </c>
      <c r="AT45" s="1">
        <f t="shared" si="102"/>
        <v>8463.1237300899829</v>
      </c>
      <c r="AU45" s="1">
        <f t="shared" si="102"/>
        <v>10159.514999949444</v>
      </c>
      <c r="AV45" s="1">
        <f t="shared" si="102"/>
        <v>11281.102720997993</v>
      </c>
      <c r="AW45" s="1">
        <f t="shared" si="102"/>
        <v>10291.143335063045</v>
      </c>
      <c r="AX45" s="1">
        <f t="shared" ref="AX45" si="103">AX30</f>
        <v>8887.7283900329821</v>
      </c>
      <c r="AZ45" s="1">
        <f t="shared" ref="AZ45:BG45" si="104">AZ30</f>
        <v>1325.7328860509879</v>
      </c>
      <c r="BA45" s="1">
        <f t="shared" si="104"/>
        <v>1352.2792737188659</v>
      </c>
      <c r="BB45" s="1">
        <f t="shared" si="104"/>
        <v>1545.6839005719094</v>
      </c>
      <c r="BC45" s="1">
        <f t="shared" si="104"/>
        <v>1916.4448065354763</v>
      </c>
      <c r="BD45" s="1">
        <f t="shared" si="104"/>
        <v>1614.9582628010537</v>
      </c>
      <c r="BE45" s="1">
        <f t="shared" si="104"/>
        <v>2686.196377764541</v>
      </c>
      <c r="BF45" s="1">
        <f t="shared" si="104"/>
        <v>3524.2001253874969</v>
      </c>
      <c r="BG45" s="1">
        <f t="shared" si="104"/>
        <v>3003.1476372705019</v>
      </c>
      <c r="BH45" s="1">
        <f t="shared" ref="BH45" si="105">BH30</f>
        <v>2850.1748214263903</v>
      </c>
    </row>
    <row r="46" spans="1:60" x14ac:dyDescent="0.25">
      <c r="A46" s="21" t="s">
        <v>86</v>
      </c>
      <c r="B46" s="1">
        <f t="shared" ref="B46:I46" si="106">B43-B44+B45</f>
        <v>16766.490716203429</v>
      </c>
      <c r="C46" s="1">
        <f t="shared" si="106"/>
        <v>17573.26813415666</v>
      </c>
      <c r="D46" s="1">
        <f t="shared" si="106"/>
        <v>20033.679395810534</v>
      </c>
      <c r="E46" s="1">
        <f t="shared" si="106"/>
        <v>23195.219673137159</v>
      </c>
      <c r="F46" s="1">
        <f t="shared" si="106"/>
        <v>26059.033032831096</v>
      </c>
      <c r="G46" s="1">
        <f t="shared" si="106"/>
        <v>29314.295089320443</v>
      </c>
      <c r="H46" s="1">
        <f t="shared" si="106"/>
        <v>31071.91003234042</v>
      </c>
      <c r="I46" s="1">
        <f t="shared" si="106"/>
        <v>31314.755946824574</v>
      </c>
      <c r="J46" s="1">
        <f t="shared" ref="J46" si="107">J43-J44+J45</f>
        <v>31894.351176702257</v>
      </c>
      <c r="L46" s="1">
        <f t="shared" ref="L46:S46" si="108">L43-L44+L45</f>
        <v>4946.3922581525576</v>
      </c>
      <c r="M46" s="1">
        <f t="shared" si="108"/>
        <v>4998.3480672557707</v>
      </c>
      <c r="N46" s="1">
        <f t="shared" si="108"/>
        <v>5200.0408719455872</v>
      </c>
      <c r="O46" s="1">
        <f t="shared" si="108"/>
        <v>5458.2164155314276</v>
      </c>
      <c r="P46" s="1">
        <f t="shared" si="108"/>
        <v>5711.5093165575181</v>
      </c>
      <c r="Q46" s="1">
        <f t="shared" si="108"/>
        <v>7451.6794022092708</v>
      </c>
      <c r="R46" s="1">
        <f t="shared" si="108"/>
        <v>8564.1993458442412</v>
      </c>
      <c r="S46" s="1">
        <f t="shared" si="108"/>
        <v>9292.8638725610454</v>
      </c>
      <c r="T46" s="1">
        <f t="shared" ref="T46" si="109">T43-T44+T45</f>
        <v>9749.2089890378411</v>
      </c>
      <c r="V46" s="1">
        <f t="shared" ref="V46:AC46" si="110">V43-V44+V45</f>
        <v>29938.600880565424</v>
      </c>
      <c r="W46" s="1">
        <f t="shared" si="110"/>
        <v>30970.090350029692</v>
      </c>
      <c r="X46" s="1">
        <f t="shared" si="110"/>
        <v>33638.848131712264</v>
      </c>
      <c r="Y46" s="1">
        <f t="shared" si="110"/>
        <v>37131.653415579371</v>
      </c>
      <c r="Z46" s="1">
        <f t="shared" si="110"/>
        <v>41156.575990458732</v>
      </c>
      <c r="AA46" s="1">
        <f t="shared" si="110"/>
        <v>45586.368549065839</v>
      </c>
      <c r="AB46" s="1">
        <f t="shared" si="110"/>
        <v>47321.635436140503</v>
      </c>
      <c r="AC46" s="1">
        <f t="shared" si="110"/>
        <v>47336.948128938275</v>
      </c>
      <c r="AD46" s="1">
        <f t="shared" ref="AD46" si="111">AD43-AD44+AD45</f>
        <v>48287.048170776179</v>
      </c>
      <c r="AF46" s="1">
        <f t="shared" ref="AF46:AM46" si="112">AF43-AF44+AF45</f>
        <v>109.87987526895955</v>
      </c>
      <c r="AG46" s="1">
        <f t="shared" si="112"/>
        <v>109.98854842390246</v>
      </c>
      <c r="AH46" s="1">
        <f t="shared" si="112"/>
        <v>115.59535765021275</v>
      </c>
      <c r="AI46" s="1">
        <f t="shared" si="112"/>
        <v>122.58450709250513</v>
      </c>
      <c r="AJ46" s="1">
        <f t="shared" si="112"/>
        <v>129.6909935672104</v>
      </c>
      <c r="AK46" s="1">
        <f t="shared" si="112"/>
        <v>137.36532285087122</v>
      </c>
      <c r="AL46" s="1">
        <f t="shared" si="112"/>
        <v>135.60943876960945</v>
      </c>
      <c r="AM46" s="1">
        <f t="shared" si="112"/>
        <v>128.73532628531891</v>
      </c>
      <c r="AN46" s="1">
        <f t="shared" ref="AN46" si="113">AN43-AN44+AN45</f>
        <v>129.90469803449022</v>
      </c>
      <c r="AP46" s="1">
        <f t="shared" ref="AP46:AW46" si="114">AP43-AP44+AP45</f>
        <v>25238.43195773361</v>
      </c>
      <c r="AQ46" s="1">
        <f t="shared" si="114"/>
        <v>26017.58396687904</v>
      </c>
      <c r="AR46" s="1">
        <f t="shared" si="114"/>
        <v>28082.614990586269</v>
      </c>
      <c r="AS46" s="1">
        <f t="shared" si="114"/>
        <v>31096.493448490579</v>
      </c>
      <c r="AT46" s="1">
        <f t="shared" si="114"/>
        <v>34030.077726906078</v>
      </c>
      <c r="AU46" s="1">
        <f t="shared" si="114"/>
        <v>38835.244144704506</v>
      </c>
      <c r="AV46" s="1">
        <f t="shared" si="114"/>
        <v>42102.076570137906</v>
      </c>
      <c r="AW46" s="1">
        <f t="shared" si="114"/>
        <v>44780.60731573165</v>
      </c>
      <c r="AX46" s="1">
        <f t="shared" ref="AX46" si="115">AX43-AX44+AX45</f>
        <v>48079.607791305127</v>
      </c>
      <c r="AZ46" s="1">
        <f t="shared" ref="AZ46:BG46" si="116">AZ43-AZ44+AZ45</f>
        <v>6080.4151975139994</v>
      </c>
      <c r="BA46" s="1">
        <f t="shared" si="116"/>
        <v>6494.312977087603</v>
      </c>
      <c r="BB46" s="1">
        <f t="shared" si="116"/>
        <v>7172.6911083692657</v>
      </c>
      <c r="BC46" s="1">
        <f t="shared" si="116"/>
        <v>7863.7452400806078</v>
      </c>
      <c r="BD46" s="1">
        <f t="shared" si="116"/>
        <v>7501.5359526483808</v>
      </c>
      <c r="BE46" s="1">
        <f t="shared" si="116"/>
        <v>12028.456036955829</v>
      </c>
      <c r="BF46" s="1">
        <f t="shared" si="116"/>
        <v>15761.497856788867</v>
      </c>
      <c r="BG46" s="1">
        <f t="shared" si="116"/>
        <v>16827.269941974824</v>
      </c>
      <c r="BH46" s="1">
        <f t="shared" ref="BH46" si="117">BH43-BH44+BH45</f>
        <v>21165.275061535223</v>
      </c>
    </row>
    <row r="47" spans="1:60" x14ac:dyDescent="0.2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E47" s="47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x14ac:dyDescent="0.25">
      <c r="A48" s="4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E48" s="47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x14ac:dyDescent="0.25">
      <c r="A49" s="21" t="s">
        <v>92</v>
      </c>
      <c r="B49" s="1">
        <f t="shared" ref="B49:I49" si="118">B39-B46</f>
        <v>1495.015222251408</v>
      </c>
      <c r="C49" s="1">
        <f t="shared" si="118"/>
        <v>382.40235907641909</v>
      </c>
      <c r="D49" s="1">
        <f t="shared" si="118"/>
        <v>2379.5963076124572</v>
      </c>
      <c r="E49" s="1">
        <f t="shared" si="118"/>
        <v>-391.7773364282657</v>
      </c>
      <c r="F49" s="1">
        <f t="shared" si="118"/>
        <v>3149.4205852009909</v>
      </c>
      <c r="G49" s="1">
        <f t="shared" si="118"/>
        <v>1856.3354778227513</v>
      </c>
      <c r="H49" s="1">
        <f t="shared" si="118"/>
        <v>819.03520041323281</v>
      </c>
      <c r="I49" s="1">
        <f t="shared" si="118"/>
        <v>3124.4948028078798</v>
      </c>
      <c r="J49" s="1">
        <f t="shared" ref="J49" si="119">J39-J46</f>
        <v>1213.88112841158</v>
      </c>
      <c r="L49" s="1">
        <f t="shared" ref="L49:S49" si="120">L39-L46</f>
        <v>439.61617182085774</v>
      </c>
      <c r="M49" s="1">
        <f t="shared" si="120"/>
        <v>108.48360271656475</v>
      </c>
      <c r="N49" s="1">
        <f t="shared" si="120"/>
        <v>607.97704185144994</v>
      </c>
      <c r="O49" s="1">
        <f t="shared" si="120"/>
        <v>-89.163247793067058</v>
      </c>
      <c r="P49" s="1">
        <f t="shared" si="120"/>
        <v>659.92313769237808</v>
      </c>
      <c r="Q49" s="1">
        <f t="shared" si="120"/>
        <v>469.64012887917397</v>
      </c>
      <c r="R49" s="1">
        <f t="shared" si="120"/>
        <v>237.1171608312161</v>
      </c>
      <c r="S49" s="1">
        <f t="shared" si="120"/>
        <v>936.86648636252539</v>
      </c>
      <c r="T49" s="1">
        <f t="shared" ref="T49" si="121">T39-T46</f>
        <v>384.48788323828194</v>
      </c>
      <c r="V49" s="1">
        <f t="shared" ref="V49:AC49" si="122">V39-V46</f>
        <v>2819.2689175915548</v>
      </c>
      <c r="W49" s="1">
        <f t="shared" si="122"/>
        <v>714.84184265115982</v>
      </c>
      <c r="X49" s="1">
        <f t="shared" si="122"/>
        <v>4199.9880045922182</v>
      </c>
      <c r="Y49" s="1">
        <f t="shared" si="122"/>
        <v>-651.43568979871634</v>
      </c>
      <c r="Z49" s="1">
        <f t="shared" si="122"/>
        <v>5148.4056138697051</v>
      </c>
      <c r="AA49" s="1">
        <f t="shared" si="122"/>
        <v>2973.9222436751588</v>
      </c>
      <c r="AB49" s="1">
        <f t="shared" si="122"/>
        <v>1270.6644623195316</v>
      </c>
      <c r="AC49" s="1">
        <f t="shared" si="122"/>
        <v>4879.2920162237206</v>
      </c>
      <c r="AD49" s="1">
        <f t="shared" ref="AD49" si="123">AD39-AD46</f>
        <v>1894.7233491206061</v>
      </c>
      <c r="AF49" s="1">
        <f t="shared" ref="AF49:AM49" si="124">AF39-AF46</f>
        <v>10.481904173212939</v>
      </c>
      <c r="AG49" s="1">
        <f t="shared" si="124"/>
        <v>2.5660144086177183</v>
      </c>
      <c r="AH49" s="1">
        <f t="shared" si="124"/>
        <v>14.550557871561097</v>
      </c>
      <c r="AI49" s="1">
        <f t="shared" si="124"/>
        <v>-2.161441843514126</v>
      </c>
      <c r="AJ49" s="1">
        <f t="shared" si="124"/>
        <v>16.22345453384068</v>
      </c>
      <c r="AK49" s="1">
        <f t="shared" si="124"/>
        <v>8.8747581308775523</v>
      </c>
      <c r="AL49" s="1">
        <f t="shared" si="124"/>
        <v>3.496907349599752</v>
      </c>
      <c r="AM49" s="1">
        <f t="shared" si="124"/>
        <v>12.936136507599883</v>
      </c>
      <c r="AN49" s="1">
        <f t="shared" ref="AN49" si="125">AN39-AN46</f>
        <v>10.902109413110367</v>
      </c>
      <c r="AP49" s="1">
        <f t="shared" ref="AP49:AW49" si="126">AP39-AP46</f>
        <v>2187.1385279947353</v>
      </c>
      <c r="AQ49" s="1">
        <f t="shared" si="126"/>
        <v>550.81268992720652</v>
      </c>
      <c r="AR49" s="1">
        <f t="shared" si="126"/>
        <v>3218.9570607294263</v>
      </c>
      <c r="AS49" s="1">
        <f t="shared" si="126"/>
        <v>-503.49350486810727</v>
      </c>
      <c r="AT49" s="1">
        <f t="shared" si="126"/>
        <v>3931.9266457908743</v>
      </c>
      <c r="AU49" s="1">
        <f t="shared" si="126"/>
        <v>2380.9519377916731</v>
      </c>
      <c r="AV49" s="1">
        <f t="shared" si="126"/>
        <v>1097.8095439611425</v>
      </c>
      <c r="AW49" s="1">
        <f t="shared" si="126"/>
        <v>4410.9227809805525</v>
      </c>
      <c r="AX49" s="1">
        <f t="shared" ref="AX49" si="127">AX39-AX46</f>
        <v>1848.7284678710639</v>
      </c>
      <c r="AZ49" s="1">
        <f t="shared" ref="AZ49:BG49" si="128">AZ39-AZ46</f>
        <v>471.61437107633719</v>
      </c>
      <c r="BA49" s="1">
        <f t="shared" si="128"/>
        <v>123.99802569796975</v>
      </c>
      <c r="BB49" s="1">
        <f t="shared" si="128"/>
        <v>753.26564201596102</v>
      </c>
      <c r="BC49" s="1">
        <f t="shared" si="128"/>
        <v>426.49202679238897</v>
      </c>
      <c r="BD49" s="1">
        <f t="shared" si="128"/>
        <v>750.30185400351002</v>
      </c>
      <c r="BE49" s="1">
        <f t="shared" si="128"/>
        <v>642.24305183654724</v>
      </c>
      <c r="BF49" s="1">
        <f t="shared" si="128"/>
        <v>372.59518346768527</v>
      </c>
      <c r="BG49" s="1">
        <f t="shared" si="128"/>
        <v>1293.4791810703209</v>
      </c>
      <c r="BH49" s="1">
        <f t="shared" ref="BH49" si="129">BH39-BH46</f>
        <v>609.6266279789379</v>
      </c>
    </row>
    <row r="50" spans="1:60" x14ac:dyDescent="0.25">
      <c r="A50" s="21" t="s">
        <v>93</v>
      </c>
      <c r="B50" s="1">
        <f>B49*WACC!C12</f>
        <v>448.50456667528704</v>
      </c>
      <c r="C50" s="1">
        <f>C49*WACC!D12</f>
        <v>114.72070772289111</v>
      </c>
      <c r="D50" s="1">
        <f>D49*WACC!E12</f>
        <v>713.87889228352162</v>
      </c>
      <c r="E50" s="1">
        <f>E49*WACC!F12</f>
        <v>-117.53320092844423</v>
      </c>
      <c r="F50" s="1">
        <f>F49*WACC!G12</f>
        <v>944.82617556001208</v>
      </c>
      <c r="G50" s="1">
        <f>G49*WACC!H12</f>
        <v>556.90064334665726</v>
      </c>
      <c r="H50" s="1">
        <f>H49*WACC!I12</f>
        <v>245.71056012389568</v>
      </c>
      <c r="I50" s="1">
        <f>I49*WACC!J12</f>
        <v>937.348440842081</v>
      </c>
      <c r="J50" s="1">
        <f>J49*WACC!K12</f>
        <v>364.16433852336411</v>
      </c>
      <c r="L50" s="1">
        <f>L49*WACC!C12</f>
        <v>131.8848515462175</v>
      </c>
      <c r="M50" s="1">
        <f>M49*WACC!D12</f>
        <v>32.545080814959604</v>
      </c>
      <c r="N50" s="1">
        <f>N49*WACC!E12</f>
        <v>182.39311255537993</v>
      </c>
      <c r="O50" s="1">
        <f>O49*WACC!F12</f>
        <v>-26.748974337912042</v>
      </c>
      <c r="P50" s="1">
        <f>P49*WACC!G12</f>
        <v>197.97694130765368</v>
      </c>
      <c r="Q50" s="1">
        <f>Q49*WACC!H12</f>
        <v>140.89203866370966</v>
      </c>
      <c r="R50" s="1">
        <f>R49*WACC!I12</f>
        <v>71.135148249343359</v>
      </c>
      <c r="S50" s="1">
        <f>S49*WACC!J12</f>
        <v>281.05994590867277</v>
      </c>
      <c r="T50" s="1">
        <f>T49*WACC!K12</f>
        <v>115.34636497144976</v>
      </c>
      <c r="V50" s="1">
        <f>V49*WACC!C12</f>
        <v>845.78067527721112</v>
      </c>
      <c r="W50" s="1">
        <f>W49*WACC!D12</f>
        <v>214.45255279528322</v>
      </c>
      <c r="X50" s="1">
        <f>X49*WACC!E12</f>
        <v>1259.9964013772851</v>
      </c>
      <c r="Y50" s="1">
        <f>Y49*WACC!F12</f>
        <v>-195.4307069395559</v>
      </c>
      <c r="Z50" s="1">
        <f>Z49*WACC!G12</f>
        <v>1544.5216841604454</v>
      </c>
      <c r="AA50" s="1">
        <f>AA49*WACC!H12</f>
        <v>892.17667310227841</v>
      </c>
      <c r="AB50" s="1">
        <f>AB49*WACC!I12</f>
        <v>381.19933869574442</v>
      </c>
      <c r="AC50" s="1">
        <f>AC49*WACC!J12</f>
        <v>1463.7876048666744</v>
      </c>
      <c r="AD50" s="1">
        <f>AD49*WACC!K12</f>
        <v>568.41700473601031</v>
      </c>
      <c r="AF50" s="1">
        <f>AF49*WACC!C12</f>
        <v>3.1445712519629327</v>
      </c>
      <c r="AG50" s="1">
        <f>AG49*WACC!D12</f>
        <v>0.76980432258508313</v>
      </c>
      <c r="AH50" s="1">
        <f>AH49*WACC!E12</f>
        <v>4.3651673614670115</v>
      </c>
      <c r="AI50" s="1">
        <f>AI49*WACC!F12</f>
        <v>-0.64843255305404213</v>
      </c>
      <c r="AJ50" s="1">
        <f>AJ49*WACC!G12</f>
        <v>4.8670363601507347</v>
      </c>
      <c r="AK50" s="1">
        <f>AK49*WACC!H12</f>
        <v>2.6624274392624621</v>
      </c>
      <c r="AL50" s="1">
        <f>AL49*WACC!I12</f>
        <v>1.0490722048796091</v>
      </c>
      <c r="AM50" s="1">
        <f>AM49*WACC!J12</f>
        <v>3.8808409522787937</v>
      </c>
      <c r="AN50" s="1">
        <f>AN49*WACC!K12</f>
        <v>3.270632823932123</v>
      </c>
      <c r="AP50" s="1">
        <f>AP49*WACC!C12</f>
        <v>656.14155839822251</v>
      </c>
      <c r="AQ50" s="1">
        <f>AQ49*WACC!D12</f>
        <v>165.24380697811208</v>
      </c>
      <c r="AR50" s="1">
        <f>AR49*WACC!E12</f>
        <v>965.6871182185364</v>
      </c>
      <c r="AS50" s="1">
        <f>AS49*WACC!F12</f>
        <v>-151.0480514603866</v>
      </c>
      <c r="AT50" s="1">
        <f>AT49*WACC!G12</f>
        <v>1179.5779937369064</v>
      </c>
      <c r="AU50" s="1">
        <f>AU49*WACC!H12</f>
        <v>714.28558133728632</v>
      </c>
      <c r="AV50" s="1">
        <f>AV49*WACC!I12</f>
        <v>329.34286318824331</v>
      </c>
      <c r="AW50" s="1">
        <f>AW49*WACC!J12</f>
        <v>1323.2768342937663</v>
      </c>
      <c r="AX50" s="1">
        <f>AX49*WACC!K12</f>
        <v>554.61854036115176</v>
      </c>
      <c r="AZ50" s="1">
        <f>AZ49*WACC!C12</f>
        <v>141.48431132285845</v>
      </c>
      <c r="BA50" s="1">
        <f>BA49*WACC!D12</f>
        <v>37.199407709379699</v>
      </c>
      <c r="BB50" s="1">
        <f>BB49*WACC!E12</f>
        <v>225.9796926047201</v>
      </c>
      <c r="BC50" s="1">
        <f>BC49*WACC!F12</f>
        <v>127.94760803767807</v>
      </c>
      <c r="BD50" s="1">
        <f>BD49*WACC!G12</f>
        <v>225.09055620098508</v>
      </c>
      <c r="BE50" s="1">
        <f>BE49*WACC!H12</f>
        <v>192.67291555090603</v>
      </c>
      <c r="BF50" s="1">
        <f>BF49*WACC!I12</f>
        <v>111.77855504027184</v>
      </c>
      <c r="BG50" s="1">
        <f>BG49*WACC!J12</f>
        <v>388.04375432097913</v>
      </c>
      <c r="BH50" s="1">
        <f>BH49*WACC!K12</f>
        <v>182.88798839362616</v>
      </c>
    </row>
    <row r="51" spans="1:60" x14ac:dyDescent="0.25">
      <c r="A51" s="21" t="s">
        <v>94</v>
      </c>
      <c r="B51" s="1">
        <f>B50*WACC!C13</f>
        <v>224.25228333764352</v>
      </c>
      <c r="C51" s="1">
        <f>C50*WACC!D13</f>
        <v>57.360353861445553</v>
      </c>
      <c r="D51" s="1">
        <f>D50*WACC!E13</f>
        <v>356.93944614176081</v>
      </c>
      <c r="E51" s="1">
        <f>E50*WACC!F13</f>
        <v>-58.766600464222115</v>
      </c>
      <c r="F51" s="1">
        <f>F50*WACC!G13</f>
        <v>472.41308778000604</v>
      </c>
      <c r="G51" s="1">
        <f>G50*WACC!H13</f>
        <v>278.45032167332863</v>
      </c>
      <c r="H51" s="1">
        <f>H50*WACC!I13</f>
        <v>122.85528006194784</v>
      </c>
      <c r="I51" s="1">
        <f>I50*WACC!J13</f>
        <v>468.6742204210405</v>
      </c>
      <c r="J51" s="1">
        <f>J50*WACC!K13</f>
        <v>182.08216926168205</v>
      </c>
      <c r="L51" s="1">
        <f>L50*WACC!C13</f>
        <v>65.942425773108752</v>
      </c>
      <c r="M51" s="1">
        <f>M50*WACC!D13</f>
        <v>16.272540407479802</v>
      </c>
      <c r="N51" s="1">
        <f>N50*WACC!E13</f>
        <v>91.196556277689965</v>
      </c>
      <c r="O51" s="1">
        <f>O50*WACC!F13</f>
        <v>-13.374487168956021</v>
      </c>
      <c r="P51" s="1">
        <f>P50*WACC!G13</f>
        <v>98.988470653826838</v>
      </c>
      <c r="Q51" s="1">
        <f>Q50*WACC!H13</f>
        <v>70.446019331854828</v>
      </c>
      <c r="R51" s="1">
        <f>R50*WACC!I13</f>
        <v>35.56757412467168</v>
      </c>
      <c r="S51" s="1">
        <f>S50*WACC!J13</f>
        <v>140.52997295433639</v>
      </c>
      <c r="T51" s="1">
        <f>T50*WACC!K13</f>
        <v>57.67318248572488</v>
      </c>
      <c r="V51" s="1">
        <f>V50*WACC!C13</f>
        <v>422.89033763860556</v>
      </c>
      <c r="W51" s="1">
        <f>W50*WACC!D13</f>
        <v>107.22627639764161</v>
      </c>
      <c r="X51" s="1">
        <f>X50*WACC!E13</f>
        <v>629.99820068864256</v>
      </c>
      <c r="Y51" s="1">
        <f>Y50*WACC!F13</f>
        <v>-97.715353469777952</v>
      </c>
      <c r="Z51" s="1">
        <f>Z50*WACC!G13</f>
        <v>772.26084208022269</v>
      </c>
      <c r="AA51" s="1">
        <f>AA50*WACC!H13</f>
        <v>446.08833655113921</v>
      </c>
      <c r="AB51" s="1">
        <f>AB50*WACC!I13</f>
        <v>190.59966934787221</v>
      </c>
      <c r="AC51" s="1">
        <f>AC50*WACC!J13</f>
        <v>731.89380243333721</v>
      </c>
      <c r="AD51" s="1">
        <f>AD50*WACC!K13</f>
        <v>284.20850236800516</v>
      </c>
      <c r="AF51" s="1">
        <f>AF50*WACC!C13</f>
        <v>1.5722856259814664</v>
      </c>
      <c r="AG51" s="1">
        <f>AG50*WACC!D13</f>
        <v>0.38490216129254157</v>
      </c>
      <c r="AH51" s="1">
        <f>AH50*WACC!E13</f>
        <v>2.1825836807335057</v>
      </c>
      <c r="AI51" s="1">
        <f>AI50*WACC!F13</f>
        <v>-0.32421627652702106</v>
      </c>
      <c r="AJ51" s="1">
        <f>AJ50*WACC!G13</f>
        <v>2.4335181800753674</v>
      </c>
      <c r="AK51" s="1">
        <f>AK50*WACC!H13</f>
        <v>1.331213719631231</v>
      </c>
      <c r="AL51" s="1">
        <f>AL50*WACC!I13</f>
        <v>0.52453610243980453</v>
      </c>
      <c r="AM51" s="1">
        <f>AM50*WACC!J13</f>
        <v>1.9404204761393968</v>
      </c>
      <c r="AN51" s="1">
        <f>AN50*WACC!K13</f>
        <v>1.6353164119660615</v>
      </c>
      <c r="AP51" s="1">
        <f>AP50*WACC!C13</f>
        <v>328.07077919911126</v>
      </c>
      <c r="AQ51" s="1">
        <f>AQ50*WACC!D13</f>
        <v>82.621903489056038</v>
      </c>
      <c r="AR51" s="1">
        <f>AR50*WACC!E13</f>
        <v>482.8435591092682</v>
      </c>
      <c r="AS51" s="1">
        <f>AS50*WACC!F13</f>
        <v>-75.524025730193301</v>
      </c>
      <c r="AT51" s="1">
        <f>AT50*WACC!G13</f>
        <v>589.78899686845318</v>
      </c>
      <c r="AU51" s="1">
        <f>AU50*WACC!H13</f>
        <v>357.14279066864316</v>
      </c>
      <c r="AV51" s="1">
        <f>AV50*WACC!I13</f>
        <v>164.67143159412166</v>
      </c>
      <c r="AW51" s="1">
        <f>AW50*WACC!J13</f>
        <v>661.63841714688317</v>
      </c>
      <c r="AX51" s="1">
        <f>AX50*WACC!K13</f>
        <v>277.30927018057588</v>
      </c>
      <c r="AZ51" s="1">
        <f>AZ50*WACC!C13</f>
        <v>70.742155661429223</v>
      </c>
      <c r="BA51" s="1">
        <f>BA50*WACC!D13</f>
        <v>18.599703854689849</v>
      </c>
      <c r="BB51" s="1">
        <f>BB50*WACC!E13</f>
        <v>112.98984630236005</v>
      </c>
      <c r="BC51" s="1">
        <f>BC50*WACC!F13</f>
        <v>63.973804018839033</v>
      </c>
      <c r="BD51" s="1">
        <f>BD50*WACC!G13</f>
        <v>112.54527810049254</v>
      </c>
      <c r="BE51" s="1">
        <f>BE50*WACC!H13</f>
        <v>96.336457775453013</v>
      </c>
      <c r="BF51" s="1">
        <f>BF50*WACC!I13</f>
        <v>55.88927752013592</v>
      </c>
      <c r="BG51" s="1">
        <f>BG50*WACC!J13</f>
        <v>194.02187716048957</v>
      </c>
      <c r="BH51" s="1">
        <f>BH50*WACC!K13</f>
        <v>91.44399419681308</v>
      </c>
    </row>
    <row r="52" spans="1:60" x14ac:dyDescent="0.25">
      <c r="A52" s="21" t="s">
        <v>95</v>
      </c>
      <c r="B52" s="20">
        <f>(B29+B30+B43-B34-B46)*WACC!C12/(1-(1-WACC!C13)*WACC!C12)</f>
        <v>448.50456667528738</v>
      </c>
      <c r="C52" s="20">
        <f>(C29+C30+C43-C34-C46)*WACC!D12/(1-(1-WACC!D13)*WACC!D12)</f>
        <v>114.72070772289153</v>
      </c>
      <c r="D52" s="20">
        <f>(D29+D30+D43-D34-D46)*WACC!E12/(1-(1-WACC!E13)*WACC!E12)</f>
        <v>713.87889228352151</v>
      </c>
      <c r="E52" s="20">
        <f>(E29+E30+E43-E34-E46)*WACC!F12/(1-(1-WACC!F13)*WACC!F12)</f>
        <v>-117.53320092844382</v>
      </c>
      <c r="F52" s="20">
        <f>(F29+F30+F43-F34-F46)*WACC!G12/(1-(1-WACC!G13)*WACC!G12)</f>
        <v>944.8261755600098</v>
      </c>
      <c r="G52" s="20">
        <f>(G29+G30+G43-G34-G46)*WACC!H12/(1-(1-WACC!H13)*WACC!H12)</f>
        <v>556.90064334665612</v>
      </c>
      <c r="H52" s="20">
        <f>(H29+H30+H43-H34-H46)*WACC!I12/(1-(1-WACC!I13)*WACC!I12)</f>
        <v>245.7105601238946</v>
      </c>
      <c r="I52" s="20">
        <f>(I29+I30+I43-I34-I46)*WACC!J12/(1-(1-WACC!J13)*WACC!J12)</f>
        <v>937.34844084208169</v>
      </c>
      <c r="J52" s="20">
        <f>(J29+J30+J43-J34-J46)*WACC!K12/(1-(1-WACC!K13)*WACC!K12)</f>
        <v>364.16433852336445</v>
      </c>
      <c r="K52" s="19"/>
      <c r="L52" s="20">
        <f>(L29+L30+L43-L34-L46)*WACC!C12/(1-(1-WACC!C13)*WACC!C12)</f>
        <v>131.88485154621779</v>
      </c>
      <c r="M52" s="20">
        <f>(M29+M30+M43-M34-M46)*WACC!D12/(1-(1-WACC!D13)*WACC!D12)</f>
        <v>32.545080814959874</v>
      </c>
      <c r="N52" s="20">
        <f>(N29+N30+N43-N34-N46)*WACC!E12/(1-(1-WACC!E13)*WACC!E12)</f>
        <v>182.39311255537976</v>
      </c>
      <c r="O52" s="20">
        <f>(O29+O30+O43-O34-O46)*WACC!F12/(1-(1-WACC!F13)*WACC!F12)</f>
        <v>-26.748974337912063</v>
      </c>
      <c r="P52" s="20">
        <f>(P29+P30+P43-P34-P46)*WACC!G12/(1-(1-WACC!G13)*WACC!G12)</f>
        <v>197.97694130765365</v>
      </c>
      <c r="Q52" s="20">
        <f>(Q29+Q30+Q43-Q34-Q46)*WACC!H12/(1-(1-WACC!H13)*WACC!H12)</f>
        <v>140.89203866370974</v>
      </c>
      <c r="R52" s="20">
        <f>(R29+R30+R43-R34-R46)*WACC!I12/(1-(1-WACC!I13)*WACC!I12)</f>
        <v>71.135148249343771</v>
      </c>
      <c r="S52" s="20">
        <f>(S29+S30+S43-S34-S46)*WACC!J12/(1-(1-WACC!J13)*WACC!J12)</f>
        <v>281.05994590867328</v>
      </c>
      <c r="T52" s="20">
        <f>(T29+T30+T43-T34-T46)*WACC!K12/(1-(1-WACC!K13)*WACC!K12)</f>
        <v>115.3463649714503</v>
      </c>
      <c r="V52" s="20">
        <f>(V29+V30+V43-V34-V46)*WACC!C12/(1-(1-WACC!C13)*WACC!C12)</f>
        <v>845.78067527721032</v>
      </c>
      <c r="W52" s="20">
        <f>(W29+W30+W43-W34-W46)*WACC!D12/(1-(1-WACC!D13)*WACC!D12)</f>
        <v>214.45255279528394</v>
      </c>
      <c r="X52" s="20">
        <f>(X29+X30+X43-X34-X46)*WACC!E12/(1-(1-WACC!E13)*WACC!E12)</f>
        <v>1259.9964013772826</v>
      </c>
      <c r="Y52" s="20">
        <f>(Y29+Y30+Y43-Y34-Y46)*WACC!F12/(1-(1-WACC!F13)*WACC!F12)</f>
        <v>-195.43070693955551</v>
      </c>
      <c r="Z52" s="20">
        <f>(Z29+Z30+Z43-Z34-Z46)*WACC!G12/(1-(1-WACC!G13)*WACC!G12)</f>
        <v>1544.5216841604486</v>
      </c>
      <c r="AA52" s="20">
        <f>(AA29+AA30+AA43-AA34-AA46)*WACC!H12/(1-(1-WACC!H13)*WACC!H12)</f>
        <v>892.17667310227557</v>
      </c>
      <c r="AB52" s="20">
        <f>(AB29+AB30+AB43-AB34-AB46)*WACC!I12/(1-(1-WACC!I13)*WACC!I12)</f>
        <v>381.19933869574385</v>
      </c>
      <c r="AC52" s="20">
        <f>(AC29+AC30+AC43-AC34-AC46)*WACC!J12/(1-(1-WACC!J13)*WACC!J12)</f>
        <v>1463.7876048666735</v>
      </c>
      <c r="AD52" s="20">
        <f>(AD29+AD30+AD43-AD34-AD46)*WACC!K12/(1-(1-WACC!K13)*WACC!K12)</f>
        <v>568.41700473601043</v>
      </c>
      <c r="AF52" s="20">
        <f>(AF29+AF30+AF43-AF34-AF46)*WACC!C12/(1-(1-WACC!C13)*WACC!C12)</f>
        <v>3.1445712519629332</v>
      </c>
      <c r="AG52" s="20">
        <f>(AG29+AG30+AG43-AG34-AG46)*WACC!D12/(1-(1-WACC!D13)*WACC!D12)</f>
        <v>0.76980432258508724</v>
      </c>
      <c r="AH52" s="20">
        <f>(AH29+AH30+AH43-AH34-AH46)*WACC!E12/(1-(1-WACC!E13)*WACC!E12)</f>
        <v>4.3651673614670132</v>
      </c>
      <c r="AI52" s="20">
        <f>(AI29+AI30+AI43-AI34-AI46)*WACC!F12/(1-(1-WACC!F13)*WACC!F12)</f>
        <v>-0.64843255305404068</v>
      </c>
      <c r="AJ52" s="20">
        <f>(AJ29+AJ30+AJ43-AJ34-AJ46)*WACC!G12/(1-(1-WACC!G13)*WACC!G12)</f>
        <v>4.8670363601507347</v>
      </c>
      <c r="AK52" s="20">
        <f>(AK29+AK30+AK43-AK34-AK46)*WACC!H12/(1-(1-WACC!H13)*WACC!H12)</f>
        <v>2.6624274392624652</v>
      </c>
      <c r="AL52" s="20">
        <f>(AL29+AL30+AL43-AL34-AL46)*WACC!I12/(1-(1-WACC!I13)*WACC!I12)</f>
        <v>1.0490722048796068</v>
      </c>
      <c r="AM52" s="20">
        <f>(AM29+AM30+AM43-AM34-AM46)*WACC!J12/(1-(1-WACC!J13)*WACC!J12)</f>
        <v>3.8808409522787946</v>
      </c>
      <c r="AN52" s="20">
        <f>(AN29+AN30+AN43-AN34-AN46)*WACC!K12/(1-(1-WACC!K13)*WACC!K12)</f>
        <v>3.2706328239321287</v>
      </c>
      <c r="AO52" s="19"/>
      <c r="AP52" s="20">
        <f>(AP29+AP30+AP43-AP34-AP46)*WACC!C12/(1-(1-WACC!C13)*WACC!C12)</f>
        <v>656.14155839822115</v>
      </c>
      <c r="AQ52" s="20">
        <f>(AQ29+AQ30+AQ43-AQ34-AQ46)*WACC!D12/(1-(1-WACC!D13)*WACC!D12)</f>
        <v>165.24380697811193</v>
      </c>
      <c r="AR52" s="20">
        <f>(AR29+AR30+AR43-AR34-AR46)*WACC!E12/(1-(1-WACC!E13)*WACC!E12)</f>
        <v>965.68711821853674</v>
      </c>
      <c r="AS52" s="20">
        <f>(AS29+AS30+AS43-AS34-AS46)*WACC!F12/(1-(1-WACC!F13)*WACC!F12)</f>
        <v>-151.048051460387</v>
      </c>
      <c r="AT52" s="20">
        <f>(AT29+AT30+AT43-AT34-AT46)*WACC!G12/(1-(1-WACC!G13)*WACC!G12)</f>
        <v>1179.5779937369059</v>
      </c>
      <c r="AU52" s="20">
        <f>(AU29+AU30+AU43-AU34-AU46)*WACC!H12/(1-(1-WACC!H13)*WACC!H12)</f>
        <v>714.28558133728609</v>
      </c>
      <c r="AV52" s="20">
        <f>(AV29+AV30+AV43-AV34-AV46)*WACC!I12/(1-(1-WACC!I13)*WACC!I12)</f>
        <v>329.34286318824365</v>
      </c>
      <c r="AW52" s="20">
        <f>(AW29+AW30+AW43-AW34-AW46)*WACC!J12/(1-(1-WACC!J13)*WACC!J12)</f>
        <v>1323.276834293767</v>
      </c>
      <c r="AX52" s="20">
        <f>(AX29+AX30+AX43-AX34-AX46)*WACC!K12/(1-(1-WACC!K13)*WACC!K12)</f>
        <v>554.6185403611529</v>
      </c>
      <c r="AY52" s="19"/>
      <c r="AZ52" s="20">
        <f>(AZ29+AZ30+AZ43-AZ34-AZ46)*WACC!C12/(1-(1-WACC!C13)*WACC!C12)</f>
        <v>141.48431132285884</v>
      </c>
      <c r="BA52" s="20">
        <f>(BA29+BA30+BA43-BA34-BA46)*WACC!D12/(1-(1-WACC!D13)*WACC!D12)</f>
        <v>37.199407709380203</v>
      </c>
      <c r="BB52" s="20">
        <f>(BB29+BB30+BB43-BB34-BB46)*WACC!E12/(1-(1-WACC!E13)*WACC!E12)</f>
        <v>225.97969260472007</v>
      </c>
      <c r="BC52" s="20">
        <f>(BC29+BC30+BC43-BC34-BC46)*WACC!F12/(1-(1-WACC!F13)*WACC!F12)</f>
        <v>127.94760803767824</v>
      </c>
      <c r="BD52" s="20">
        <f>(BD29+BD30+BD43-BD34-BD46)*WACC!G12/(1-(1-WACC!G13)*WACC!G12)</f>
        <v>225.09055620098482</v>
      </c>
      <c r="BE52" s="20">
        <f>(BE29+BE30+BE43-BE34-BE46)*WACC!H12/(1-(1-WACC!H13)*WACC!H12)</f>
        <v>192.67291555090608</v>
      </c>
      <c r="BF52" s="20">
        <f>(BF29+BF30+BF43-BF34-BF46)*WACC!I12/(1-(1-WACC!I13)*WACC!I12)</f>
        <v>111.7785550402716</v>
      </c>
      <c r="BG52" s="20">
        <f>(BG29+BG30+BG43-BG34-BG46)*WACC!J12/(1-(1-WACC!J13)*WACC!J12)</f>
        <v>388.04375432097947</v>
      </c>
      <c r="BH52" s="20">
        <f>(BH29+BH30+BH43-BH34-BH46)*WACC!K12/(1-(1-WACC!K13)*WACC!K12)</f>
        <v>182.8879883936265</v>
      </c>
    </row>
    <row r="53" spans="1:60" x14ac:dyDescent="0.25">
      <c r="A53" s="21" t="s">
        <v>96</v>
      </c>
      <c r="B53" s="1">
        <f t="shared" ref="B53:I53" si="130">B50-B51</f>
        <v>224.25228333764352</v>
      </c>
      <c r="C53" s="1">
        <f t="shared" si="130"/>
        <v>57.360353861445553</v>
      </c>
      <c r="D53" s="1">
        <f t="shared" si="130"/>
        <v>356.93944614176081</v>
      </c>
      <c r="E53" s="1">
        <f t="shared" si="130"/>
        <v>-58.766600464222115</v>
      </c>
      <c r="F53" s="1">
        <f t="shared" si="130"/>
        <v>472.41308778000604</v>
      </c>
      <c r="G53" s="1">
        <f t="shared" si="130"/>
        <v>278.45032167332863</v>
      </c>
      <c r="H53" s="1">
        <f t="shared" si="130"/>
        <v>122.85528006194784</v>
      </c>
      <c r="I53" s="1">
        <f t="shared" si="130"/>
        <v>468.6742204210405</v>
      </c>
      <c r="J53" s="1">
        <f t="shared" ref="J53" si="131">J50-J51</f>
        <v>182.08216926168205</v>
      </c>
      <c r="L53" s="1">
        <f t="shared" ref="L53:S53" si="132">L50-L51</f>
        <v>65.942425773108752</v>
      </c>
      <c r="M53" s="1">
        <f t="shared" si="132"/>
        <v>16.272540407479802</v>
      </c>
      <c r="N53" s="1">
        <f t="shared" si="132"/>
        <v>91.196556277689965</v>
      </c>
      <c r="O53" s="1">
        <f t="shared" si="132"/>
        <v>-13.374487168956021</v>
      </c>
      <c r="P53" s="1">
        <f t="shared" si="132"/>
        <v>98.988470653826838</v>
      </c>
      <c r="Q53" s="1">
        <f t="shared" si="132"/>
        <v>70.446019331854828</v>
      </c>
      <c r="R53" s="1">
        <f t="shared" si="132"/>
        <v>35.56757412467168</v>
      </c>
      <c r="S53" s="1">
        <f t="shared" si="132"/>
        <v>140.52997295433639</v>
      </c>
      <c r="T53" s="1">
        <f t="shared" ref="T53" si="133">T50-T51</f>
        <v>57.67318248572488</v>
      </c>
      <c r="V53" s="1">
        <f t="shared" ref="V53" si="134">V50-V51</f>
        <v>422.89033763860556</v>
      </c>
      <c r="W53" s="1">
        <f t="shared" ref="W53:AC53" si="135">W50-W51</f>
        <v>107.22627639764161</v>
      </c>
      <c r="X53" s="1">
        <f t="shared" si="135"/>
        <v>629.99820068864256</v>
      </c>
      <c r="Y53" s="1">
        <f t="shared" si="135"/>
        <v>-97.715353469777952</v>
      </c>
      <c r="Z53" s="1">
        <f t="shared" si="135"/>
        <v>772.26084208022269</v>
      </c>
      <c r="AA53" s="1">
        <f t="shared" si="135"/>
        <v>446.08833655113921</v>
      </c>
      <c r="AB53" s="1">
        <f t="shared" si="135"/>
        <v>190.59966934787221</v>
      </c>
      <c r="AC53" s="1">
        <f t="shared" si="135"/>
        <v>731.89380243333721</v>
      </c>
      <c r="AD53" s="1">
        <f t="shared" ref="AD53" si="136">AD50-AD51</f>
        <v>284.20850236800516</v>
      </c>
      <c r="AF53" s="1">
        <f t="shared" ref="AF53:AM53" si="137">AF50-AF51</f>
        <v>1.5722856259814664</v>
      </c>
      <c r="AG53" s="1">
        <f t="shared" si="137"/>
        <v>0.38490216129254157</v>
      </c>
      <c r="AH53" s="1">
        <f t="shared" si="137"/>
        <v>2.1825836807335057</v>
      </c>
      <c r="AI53" s="1">
        <f t="shared" si="137"/>
        <v>-0.32421627652702106</v>
      </c>
      <c r="AJ53" s="1">
        <f t="shared" si="137"/>
        <v>2.4335181800753674</v>
      </c>
      <c r="AK53" s="1">
        <f t="shared" si="137"/>
        <v>1.331213719631231</v>
      </c>
      <c r="AL53" s="1">
        <f t="shared" si="137"/>
        <v>0.52453610243980453</v>
      </c>
      <c r="AM53" s="1">
        <f t="shared" si="137"/>
        <v>1.9404204761393968</v>
      </c>
      <c r="AN53" s="1">
        <f t="shared" ref="AN53" si="138">AN50-AN51</f>
        <v>1.6353164119660615</v>
      </c>
      <c r="AP53" s="1">
        <f t="shared" ref="AP53:AW53" si="139">AP50-AP51</f>
        <v>328.07077919911126</v>
      </c>
      <c r="AQ53" s="1">
        <f t="shared" si="139"/>
        <v>82.621903489056038</v>
      </c>
      <c r="AR53" s="1">
        <f t="shared" si="139"/>
        <v>482.8435591092682</v>
      </c>
      <c r="AS53" s="1">
        <f t="shared" si="139"/>
        <v>-75.524025730193301</v>
      </c>
      <c r="AT53" s="1">
        <f t="shared" si="139"/>
        <v>589.78899686845318</v>
      </c>
      <c r="AU53" s="1">
        <f t="shared" si="139"/>
        <v>357.14279066864316</v>
      </c>
      <c r="AV53" s="1">
        <f t="shared" si="139"/>
        <v>164.67143159412166</v>
      </c>
      <c r="AW53" s="1">
        <f t="shared" si="139"/>
        <v>661.63841714688317</v>
      </c>
      <c r="AX53" s="1">
        <f t="shared" ref="AX53" si="140">AX50-AX51</f>
        <v>277.30927018057588</v>
      </c>
      <c r="AZ53" s="1">
        <f t="shared" ref="AZ53:BG53" si="141">AZ50-AZ51</f>
        <v>70.742155661429223</v>
      </c>
      <c r="BA53" s="1">
        <f t="shared" si="141"/>
        <v>18.599703854689849</v>
      </c>
      <c r="BB53" s="1">
        <f t="shared" si="141"/>
        <v>112.98984630236005</v>
      </c>
      <c r="BC53" s="1">
        <f t="shared" si="141"/>
        <v>63.973804018839033</v>
      </c>
      <c r="BD53" s="1">
        <f t="shared" si="141"/>
        <v>112.54527810049254</v>
      </c>
      <c r="BE53" s="1">
        <f t="shared" si="141"/>
        <v>96.336457775453013</v>
      </c>
      <c r="BF53" s="1">
        <f t="shared" si="141"/>
        <v>55.88927752013592</v>
      </c>
      <c r="BG53" s="1">
        <f t="shared" si="141"/>
        <v>194.02187716048957</v>
      </c>
      <c r="BH53" s="1">
        <f t="shared" ref="BH53" si="142">BH50-BH51</f>
        <v>91.44399419681308</v>
      </c>
    </row>
    <row r="54" spans="1:60" x14ac:dyDescent="0.2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E54" s="47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x14ac:dyDescent="0.25">
      <c r="A55" s="22" t="s">
        <v>97</v>
      </c>
      <c r="B55" s="15">
        <f>B33-B34+B53</f>
        <v>10490.631246653731</v>
      </c>
      <c r="C55" s="15">
        <f t="shared" ref="C55:I55" si="143">C33-C34+C53</f>
        <v>9736.0539495857083</v>
      </c>
      <c r="D55" s="15">
        <f t="shared" si="143"/>
        <v>12884.968076832538</v>
      </c>
      <c r="E55" s="15">
        <f t="shared" si="143"/>
        <v>12280.782186685063</v>
      </c>
      <c r="F55" s="15">
        <f t="shared" si="143"/>
        <v>16618.778625075021</v>
      </c>
      <c r="G55" s="15">
        <f t="shared" si="143"/>
        <v>16871.476802615936</v>
      </c>
      <c r="H55" s="15">
        <f t="shared" si="143"/>
        <v>16960.371215161518</v>
      </c>
      <c r="I55" s="15">
        <f t="shared" si="143"/>
        <v>18557.768443032441</v>
      </c>
      <c r="J55" s="15">
        <f t="shared" ref="J55" si="144">J33-J34+J53</f>
        <v>15602.8386788146</v>
      </c>
      <c r="L55" s="15">
        <f>L33-L34+L53</f>
        <v>3100.9466240042498</v>
      </c>
      <c r="M55" s="15">
        <f t="shared" ref="M55:S55" si="145">M33-M34+M53</f>
        <v>2775.0112864444745</v>
      </c>
      <c r="N55" s="15">
        <f t="shared" si="145"/>
        <v>3373.5746151026392</v>
      </c>
      <c r="O55" s="15">
        <f t="shared" si="145"/>
        <v>2974.237370192584</v>
      </c>
      <c r="P55" s="15">
        <f t="shared" si="145"/>
        <v>3733.4177467448035</v>
      </c>
      <c r="Q55" s="15">
        <f t="shared" si="145"/>
        <v>4345.830391757765</v>
      </c>
      <c r="R55" s="15">
        <f t="shared" si="145"/>
        <v>4704.3861052834727</v>
      </c>
      <c r="S55" s="15">
        <f t="shared" si="145"/>
        <v>5488.3780919899718</v>
      </c>
      <c r="T55" s="15">
        <f t="shared" ref="T55" si="146">T33-T34+T53</f>
        <v>4726.0325951686264</v>
      </c>
      <c r="V55" s="15">
        <f>V33-V34+V53</f>
        <v>18103.714338722104</v>
      </c>
      <c r="W55" s="15">
        <f t="shared" ref="W55:AC55" si="147">W33-W34+W53</f>
        <v>16319.635152835404</v>
      </c>
      <c r="X55" s="15">
        <f t="shared" si="147"/>
        <v>21021.371086572217</v>
      </c>
      <c r="Y55" s="15">
        <f t="shared" si="147"/>
        <v>18983.451741708941</v>
      </c>
      <c r="Z55" s="15">
        <f t="shared" si="147"/>
        <v>25724.448881862954</v>
      </c>
      <c r="AA55" s="15">
        <f t="shared" si="147"/>
        <v>25611.977680111508</v>
      </c>
      <c r="AB55" s="15">
        <f t="shared" si="147"/>
        <v>25143.22105090283</v>
      </c>
      <c r="AC55" s="15">
        <f t="shared" si="147"/>
        <v>27391.943373887556</v>
      </c>
      <c r="AD55" s="15">
        <f t="shared" ref="AD55" si="148">AD33-AD34+AD53</f>
        <v>22710.243771402063</v>
      </c>
      <c r="AF55" s="15">
        <f t="shared" ref="AF55:AM55" si="149">AF33-AF34+AF53</f>
        <v>65.878344993364422</v>
      </c>
      <c r="AG55" s="15">
        <f t="shared" si="149"/>
        <v>57.398902874635979</v>
      </c>
      <c r="AH55" s="15">
        <f t="shared" si="149"/>
        <v>71.88301139168351</v>
      </c>
      <c r="AI55" s="15">
        <f t="shared" si="149"/>
        <v>62.369380570105612</v>
      </c>
      <c r="AJ55" s="15">
        <f t="shared" si="149"/>
        <v>81.061877820719445</v>
      </c>
      <c r="AK55" s="15">
        <f t="shared" si="149"/>
        <v>77.502898293947084</v>
      </c>
      <c r="AL55" s="15">
        <f t="shared" si="149"/>
        <v>72.796304254733258</v>
      </c>
      <c r="AM55" s="15">
        <f t="shared" si="149"/>
        <v>75.678013174307139</v>
      </c>
      <c r="AN55" s="15">
        <f t="shared" ref="AN55" si="150">AN33-AN34+AN53</f>
        <v>67.863121657581544</v>
      </c>
      <c r="AP55" s="15">
        <f t="shared" ref="AP55:AW55" si="151">AP33-AP34+AP53</f>
        <v>16057.138123506351</v>
      </c>
      <c r="AQ55" s="15">
        <f t="shared" si="151"/>
        <v>14728.853852961314</v>
      </c>
      <c r="AR55" s="15">
        <f t="shared" si="151"/>
        <v>18412.321461500724</v>
      </c>
      <c r="AS55" s="15">
        <f t="shared" si="151"/>
        <v>17069.780127558319</v>
      </c>
      <c r="AT55" s="15">
        <f t="shared" si="151"/>
        <v>22244.294645624737</v>
      </c>
      <c r="AU55" s="15">
        <f t="shared" si="151"/>
        <v>22918.232573926362</v>
      </c>
      <c r="AV55" s="15">
        <f t="shared" si="151"/>
        <v>23498.386861290557</v>
      </c>
      <c r="AW55" s="15">
        <f t="shared" si="151"/>
        <v>26814.185357583869</v>
      </c>
      <c r="AX55" s="15">
        <f t="shared" ref="AX55" si="152">AX33-AX34+AX53</f>
        <v>23654.567857129103</v>
      </c>
      <c r="AZ55" s="15">
        <f t="shared" ref="AZ55:BG55" si="153">AZ33-AZ34+AZ53</f>
        <v>4100.6457124662884</v>
      </c>
      <c r="BA55" s="15">
        <f t="shared" si="153"/>
        <v>3953.013053609076</v>
      </c>
      <c r="BB55" s="15">
        <f t="shared" si="153"/>
        <v>4909.7532293474269</v>
      </c>
      <c r="BC55" s="15">
        <f t="shared" si="153"/>
        <v>5187.6990392573762</v>
      </c>
      <c r="BD55" s="15">
        <f t="shared" si="153"/>
        <v>5252.5380202391143</v>
      </c>
      <c r="BE55" s="15">
        <f t="shared" si="153"/>
        <v>7832.6804139410115</v>
      </c>
      <c r="BF55" s="15">
        <f t="shared" si="153"/>
        <v>9979.3732531711466</v>
      </c>
      <c r="BG55" s="15">
        <f t="shared" si="153"/>
        <v>11590.622411785123</v>
      </c>
      <c r="BH55" s="15">
        <f t="shared" ref="BH55" si="154">BH33-BH34+BH53</f>
        <v>13349.257939252688</v>
      </c>
    </row>
    <row r="56" spans="1:60" x14ac:dyDescent="0.25">
      <c r="B56" s="14"/>
      <c r="C56" s="14"/>
      <c r="D56" s="14"/>
      <c r="E56" s="14"/>
      <c r="F56" s="14"/>
      <c r="G56" s="14"/>
      <c r="H56" s="14"/>
      <c r="I56" s="14"/>
      <c r="J56" s="14"/>
    </row>
    <row r="57" spans="1:60" x14ac:dyDescent="0.25">
      <c r="A57" s="4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04"/>
  <sheetViews>
    <sheetView topLeftCell="A14" workbookViewId="0">
      <pane xSplit="1" topLeftCell="AV1" activePane="topRight" state="frozen"/>
      <selection pane="topRight" activeCell="AN27" sqref="AN27:AN30"/>
    </sheetView>
  </sheetViews>
  <sheetFormatPr defaultRowHeight="15" x14ac:dyDescent="0.25"/>
  <cols>
    <col min="1" max="1" width="61" customWidth="1"/>
    <col min="2" max="7" width="11.7109375" customWidth="1"/>
    <col min="8" max="9" width="12.7109375" bestFit="1" customWidth="1"/>
    <col min="10" max="10" width="12.7109375" style="47" bestFit="1" customWidth="1"/>
    <col min="12" max="19" width="11.7109375" customWidth="1"/>
    <col min="20" max="20" width="11.7109375" style="47" customWidth="1"/>
    <col min="22" max="29" width="11.7109375" customWidth="1"/>
    <col min="30" max="30" width="11.7109375" style="47" customWidth="1"/>
    <col min="32" max="39" width="11.7109375" customWidth="1"/>
    <col min="40" max="40" width="11.7109375" style="47" customWidth="1"/>
    <col min="42" max="49" width="11.7109375" customWidth="1"/>
    <col min="50" max="50" width="11.7109375" style="47" customWidth="1"/>
    <col min="51" max="59" width="11.7109375" customWidth="1"/>
    <col min="60" max="60" width="11.7109375" style="47" customWidth="1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B17+L17+V17+AF17+AP17+AZ17</f>
        <v>4984720.0329999998</v>
      </c>
      <c r="C3" s="1">
        <f t="shared" si="0"/>
        <v>5487544.8959999997</v>
      </c>
      <c r="D3" s="1">
        <f t="shared" si="0"/>
        <v>6202092.1339999996</v>
      </c>
      <c r="E3" s="1">
        <f t="shared" si="0"/>
        <v>7017219.9289999995</v>
      </c>
      <c r="F3" s="1">
        <f t="shared" si="0"/>
        <v>8111639.989000001</v>
      </c>
      <c r="G3" s="1">
        <f t="shared" si="0"/>
        <v>9324089.8819999993</v>
      </c>
      <c r="H3" s="1">
        <f t="shared" si="0"/>
        <v>10807963.050000001</v>
      </c>
      <c r="I3" s="1">
        <f t="shared" si="0"/>
        <v>12453705.396</v>
      </c>
      <c r="J3" s="1">
        <f t="shared" si="0"/>
        <v>13330568.332607444</v>
      </c>
    </row>
    <row r="4" spans="1:60" x14ac:dyDescent="0.25">
      <c r="A4" s="21" t="s">
        <v>119</v>
      </c>
      <c r="B4" s="16">
        <f>'DNSP stacked data'!B26/B$3</f>
        <v>0.1127887859855659</v>
      </c>
      <c r="C4" s="16">
        <f>'DNSP stacked data'!C26/C$3</f>
        <v>0.11095627034301353</v>
      </c>
      <c r="D4" s="16">
        <f>'DNSP stacked data'!D26/D$3</f>
        <v>0.10822198324343694</v>
      </c>
      <c r="E4" s="16">
        <f>'DNSP stacked data'!E26/E$3</f>
        <v>0.10466850853065233</v>
      </c>
      <c r="F4" s="16">
        <f>'DNSP stacked data'!F26/F$3</f>
        <v>0.10759154353293623</v>
      </c>
      <c r="G4" s="16">
        <f>'DNSP stacked data'!G26/G$3</f>
        <v>0.10722010004750832</v>
      </c>
      <c r="H4" s="16">
        <f>'DNSP stacked data'!H26/H$3</f>
        <v>0.10364651542734502</v>
      </c>
      <c r="I4" s="16">
        <f>'DNSP stacked data'!I26/I$3</f>
        <v>0.10478437778198427</v>
      </c>
      <c r="J4" s="16">
        <f>'DNSP stacked data'!J26/J$3</f>
        <v>0.10896299043841644</v>
      </c>
    </row>
    <row r="5" spans="1:60" x14ac:dyDescent="0.25">
      <c r="A5" s="42" t="s">
        <v>120</v>
      </c>
      <c r="B5" s="16">
        <f>'DNSP stacked data'!L26/B3</f>
        <v>6.7367239037875976E-2</v>
      </c>
      <c r="C5" s="16">
        <f>'DNSP stacked data'!M26/C3</f>
        <v>6.8235554350168912E-2</v>
      </c>
      <c r="D5" s="16">
        <f>'DNSP stacked data'!N26/D3</f>
        <v>6.9483114357101236E-2</v>
      </c>
      <c r="E5" s="16">
        <f>'DNSP stacked data'!O26/E3</f>
        <v>7.0444757610788569E-2</v>
      </c>
      <c r="F5" s="16">
        <f>'DNSP stacked data'!P26/F3</f>
        <v>5.6756507022540627E-2</v>
      </c>
      <c r="G5" s="16">
        <f>'DNSP stacked data'!Q26/G3</f>
        <v>5.7592957789550411E-2</v>
      </c>
      <c r="H5" s="16">
        <f>'DNSP stacked data'!R26/H3</f>
        <v>5.7322152947219776E-2</v>
      </c>
      <c r="I5" s="16">
        <f>'DNSP stacked data'!S26/I3</f>
        <v>5.5682779297375314E-2</v>
      </c>
      <c r="J5" s="16">
        <f>'DNSP stacked data'!T26/J3</f>
        <v>5.2246636766267743E-2</v>
      </c>
    </row>
    <row r="6" spans="1:60" x14ac:dyDescent="0.25">
      <c r="A6" s="21" t="s">
        <v>121</v>
      </c>
      <c r="B6" s="16">
        <f>'DNSP stacked data'!V26/B$3</f>
        <v>0.24668391822598479</v>
      </c>
      <c r="C6" s="16">
        <f>'DNSP stacked data'!W26/C$3</f>
        <v>0.2460421768911939</v>
      </c>
      <c r="D6" s="16">
        <f>'DNSP stacked data'!X26/D$3</f>
        <v>0.24305229097391545</v>
      </c>
      <c r="E6" s="16">
        <f>'DNSP stacked data'!Y26/E$3</f>
        <v>0.24295510832634759</v>
      </c>
      <c r="F6" s="16">
        <f>'DNSP stacked data'!Z26/F$3</f>
        <v>0.23052273985726068</v>
      </c>
      <c r="G6" s="16">
        <f>'DNSP stacked data'!AA26/G$3</f>
        <v>0.21822466039586813</v>
      </c>
      <c r="H6" s="16">
        <f>'DNSP stacked data'!AB26/H$3</f>
        <v>0.21964969550853525</v>
      </c>
      <c r="I6" s="16">
        <f>'DNSP stacked data'!AC26/I$3</f>
        <v>0.21920335973876603</v>
      </c>
      <c r="J6" s="16">
        <f>'DNSP stacked data'!AD26/J$3</f>
        <v>0.22815107323235603</v>
      </c>
    </row>
    <row r="7" spans="1:60" x14ac:dyDescent="0.25">
      <c r="A7" s="42" t="s">
        <v>122</v>
      </c>
      <c r="B7" s="16">
        <f>'DNSP stacked data'!AG26/B3</f>
        <v>7.0595064651648012E-2</v>
      </c>
      <c r="C7" s="16">
        <f>'DNSP stacked data'!AH26/C3</f>
        <v>6.8815798714514972E-2</v>
      </c>
      <c r="D7" s="16">
        <f>'DNSP stacked data'!AI26/D3</f>
        <v>6.6720394192712265E-2</v>
      </c>
      <c r="E7" s="16">
        <f>'DNSP stacked data'!AJ26/E3</f>
        <v>6.3133472298499485E-2</v>
      </c>
      <c r="F7" s="16">
        <f>'DNSP stacked data'!AK26/F3</f>
        <v>6.4503440822020919E-2</v>
      </c>
      <c r="G7" s="16">
        <f>'DNSP stacked data'!AL26/G3</f>
        <v>7.1250197542872651E-2</v>
      </c>
      <c r="H7" s="16">
        <f>'DNSP stacked data'!AM26/H3</f>
        <v>7.5508162659752978E-2</v>
      </c>
      <c r="I7" s="16">
        <f>'DNSP stacked data'!AN26/I3</f>
        <v>8.4266293575329415E-2</v>
      </c>
      <c r="J7" s="16">
        <f>'DNSP stacked data'!AO26/J3</f>
        <v>7.8464400151369476E-2</v>
      </c>
    </row>
    <row r="8" spans="1:60" x14ac:dyDescent="0.25">
      <c r="A8" s="21" t="s">
        <v>2</v>
      </c>
      <c r="B8" s="16">
        <f>'DNSP stacked data'!AR26/B3</f>
        <v>0.41302455852489001</v>
      </c>
      <c r="C8" s="16">
        <f>'DNSP stacked data'!AS26/C3</f>
        <v>0.41435355392853629</v>
      </c>
      <c r="D8" s="16">
        <f>'DNSP stacked data'!AT26/D3</f>
        <v>0.41998022662718482</v>
      </c>
      <c r="E8" s="16">
        <f>'DNSP stacked data'!AU26/E3</f>
        <v>0.42285192797468041</v>
      </c>
      <c r="F8" s="16">
        <f>'DNSP stacked data'!AV26/F3</f>
        <v>0.44144080011635728</v>
      </c>
      <c r="G8" s="16">
        <f>'DNSP stacked data'!AW26/G3</f>
        <v>0.4375008232036689</v>
      </c>
      <c r="H8" s="16">
        <f>'DNSP stacked data'!AX26/H3</f>
        <v>0.43342028496294677</v>
      </c>
      <c r="I8" s="16">
        <f>'DNSP stacked data'!AY26/I3</f>
        <v>0.43013841163454486</v>
      </c>
      <c r="J8" s="16">
        <f>'DNSP stacked data'!AZ26/J3</f>
        <v>0.43500553440116912</v>
      </c>
    </row>
    <row r="9" spans="1:60" x14ac:dyDescent="0.25">
      <c r="A9" s="21" t="s">
        <v>21</v>
      </c>
      <c r="B9" s="16">
        <f>'DNSP stacked data'!BC26/B3</f>
        <v>8.9540433574035391E-2</v>
      </c>
      <c r="C9" s="16">
        <f>'DNSP stacked data'!BD26/C3</f>
        <v>9.1596645772572469E-2</v>
      </c>
      <c r="D9" s="16">
        <f>'DNSP stacked data'!BE26/D3</f>
        <v>9.2541990605649382E-2</v>
      </c>
      <c r="E9" s="16">
        <f>'DNSP stacked data'!BF26/E3</f>
        <v>9.5946225259031639E-2</v>
      </c>
      <c r="F9" s="16">
        <f>'DNSP stacked data'!BG26/F3</f>
        <v>9.9184968648884139E-2</v>
      </c>
      <c r="G9" s="16">
        <f>'DNSP stacked data'!BH26/G3</f>
        <v>0.10821126102053163</v>
      </c>
      <c r="H9" s="16">
        <f>'DNSP stacked data'!BI26/H3</f>
        <v>0.11045318849420011</v>
      </c>
      <c r="I9" s="16">
        <f>'DNSP stacked data'!BJ26/I3</f>
        <v>0.10592477797200012</v>
      </c>
      <c r="J9" s="16">
        <f>'DNSP stacked data'!BK26/J3</f>
        <v>9.7169365010421033E-2</v>
      </c>
    </row>
    <row r="10" spans="1:60" x14ac:dyDescent="0.25">
      <c r="A10" s="21" t="s">
        <v>90</v>
      </c>
      <c r="B10" s="16">
        <f>SUM(B4:B9)</f>
        <v>1</v>
      </c>
      <c r="C10" s="16">
        <f t="shared" ref="C10:I10" si="1">SUM(C4:C9)</f>
        <v>1.0000000000000002</v>
      </c>
      <c r="D10" s="16">
        <f t="shared" si="1"/>
        <v>1</v>
      </c>
      <c r="E10" s="16">
        <f t="shared" si="1"/>
        <v>1</v>
      </c>
      <c r="F10" s="16">
        <f t="shared" si="1"/>
        <v>0.99999999999999989</v>
      </c>
      <c r="G10" s="16">
        <f t="shared" si="1"/>
        <v>1</v>
      </c>
      <c r="H10" s="16">
        <f t="shared" si="1"/>
        <v>1</v>
      </c>
      <c r="I10" s="16">
        <f t="shared" si="1"/>
        <v>1</v>
      </c>
      <c r="J10" s="16">
        <f t="shared" ref="J10" si="2">SUM(J4:J9)</f>
        <v>0.99999999999999978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data'!B34</f>
        <v>357834.49621930806</v>
      </c>
      <c r="C12" s="1">
        <f>'DNSP stacked data'!C34</f>
        <v>316522.99188389262</v>
      </c>
      <c r="D12" s="1">
        <f>'DNSP stacked data'!D34</f>
        <v>467809.122173907</v>
      </c>
      <c r="E12" s="1">
        <f>'DNSP stacked data'!E34</f>
        <v>441027.33814656845</v>
      </c>
      <c r="F12" s="1">
        <f>'DNSP stacked data'!F34</f>
        <v>511184.26885726338</v>
      </c>
      <c r="G12" s="1">
        <f>'DNSP stacked data'!G34</f>
        <v>506684.85404769256</v>
      </c>
      <c r="H12" s="1">
        <f>'DNSP stacked data'!H34</f>
        <v>577601.09550643899</v>
      </c>
      <c r="I12" s="1">
        <f>'DNSP stacked data'!I34</f>
        <v>471121.68333051458</v>
      </c>
      <c r="J12" s="1">
        <f>'DNSP stacked data'!J34</f>
        <v>539569.59182207973</v>
      </c>
    </row>
    <row r="13" spans="1:60" x14ac:dyDescent="0.25">
      <c r="A13" s="21"/>
    </row>
    <row r="14" spans="1:60" x14ac:dyDescent="0.25">
      <c r="A14" s="21"/>
      <c r="B14" t="s">
        <v>119</v>
      </c>
      <c r="L14" t="s">
        <v>120</v>
      </c>
      <c r="V14" t="s">
        <v>121</v>
      </c>
      <c r="AF14" t="s">
        <v>122</v>
      </c>
      <c r="AP14" s="4" t="s">
        <v>2</v>
      </c>
      <c r="AZ14" s="4" t="s">
        <v>21</v>
      </c>
    </row>
    <row r="15" spans="1:60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J15" s="44">
        <v>2014</v>
      </c>
      <c r="L15" s="13">
        <v>2006</v>
      </c>
      <c r="M15" s="13">
        <v>2007</v>
      </c>
      <c r="N15" s="13">
        <v>2008</v>
      </c>
      <c r="O15" s="13">
        <v>2009</v>
      </c>
      <c r="P15" s="13">
        <v>2010</v>
      </c>
      <c r="Q15" s="13">
        <v>2011</v>
      </c>
      <c r="R15" s="13">
        <v>2012</v>
      </c>
      <c r="S15" s="13">
        <v>2013</v>
      </c>
      <c r="T15" s="44">
        <v>2013</v>
      </c>
      <c r="V15" s="13">
        <v>2006</v>
      </c>
      <c r="W15" s="13">
        <v>2007</v>
      </c>
      <c r="X15" s="13">
        <v>2008</v>
      </c>
      <c r="Y15" s="13">
        <v>2009</v>
      </c>
      <c r="Z15" s="13">
        <v>2010</v>
      </c>
      <c r="AA15" s="13">
        <v>2011</v>
      </c>
      <c r="AB15" s="13">
        <v>2012</v>
      </c>
      <c r="AC15" s="13">
        <v>2013</v>
      </c>
      <c r="AD15" s="44">
        <v>2013</v>
      </c>
      <c r="AF15" s="13">
        <v>2006</v>
      </c>
      <c r="AG15" s="13">
        <v>2007</v>
      </c>
      <c r="AH15" s="13">
        <v>2008</v>
      </c>
      <c r="AI15" s="13">
        <v>2009</v>
      </c>
      <c r="AJ15" s="13">
        <v>2010</v>
      </c>
      <c r="AK15" s="13">
        <v>2011</v>
      </c>
      <c r="AL15" s="13">
        <v>2012</v>
      </c>
      <c r="AM15" s="13">
        <v>2013</v>
      </c>
      <c r="AN15" s="44">
        <v>2013</v>
      </c>
      <c r="AP15" s="13">
        <v>2006</v>
      </c>
      <c r="AQ15" s="13">
        <v>2007</v>
      </c>
      <c r="AR15" s="13">
        <v>2008</v>
      </c>
      <c r="AS15" s="13">
        <v>2009</v>
      </c>
      <c r="AT15" s="13">
        <v>2010</v>
      </c>
      <c r="AU15" s="13">
        <v>2011</v>
      </c>
      <c r="AV15" s="13">
        <v>2012</v>
      </c>
      <c r="AW15" s="13">
        <v>2013</v>
      </c>
      <c r="AX15" s="44">
        <v>2014</v>
      </c>
      <c r="AZ15" s="13">
        <v>2006</v>
      </c>
      <c r="BA15" s="13">
        <v>2007</v>
      </c>
      <c r="BB15" s="13">
        <v>2008</v>
      </c>
      <c r="BC15" s="13">
        <v>2009</v>
      </c>
      <c r="BD15" s="13">
        <v>2010</v>
      </c>
      <c r="BE15" s="13">
        <v>2011</v>
      </c>
      <c r="BF15" s="13">
        <v>2012</v>
      </c>
      <c r="BG15" s="13">
        <v>2013</v>
      </c>
      <c r="BH15" s="44">
        <v>2014</v>
      </c>
    </row>
    <row r="16" spans="1:60" x14ac:dyDescent="0.25">
      <c r="A16" s="21"/>
    </row>
    <row r="17" spans="1:60" x14ac:dyDescent="0.25">
      <c r="A17" s="21" t="s">
        <v>68</v>
      </c>
      <c r="B17" s="1">
        <f>'DNSP stacked data'!B26</f>
        <v>562220.52099999995</v>
      </c>
      <c r="C17" s="1">
        <f>'DNSP stacked data'!C26</f>
        <v>608877.51500000001</v>
      </c>
      <c r="D17" s="1">
        <f>'DNSP stacked data'!D26</f>
        <v>671202.71100000001</v>
      </c>
      <c r="E17" s="1">
        <f>'DNSP stacked data'!E26</f>
        <v>734481.94400000002</v>
      </c>
      <c r="F17" s="1">
        <f>'DNSP stacked data'!F26</f>
        <v>872743.86699999997</v>
      </c>
      <c r="G17" s="1">
        <f>'DNSP stacked data'!G26</f>
        <v>999729.85</v>
      </c>
      <c r="H17" s="1">
        <f>'DNSP stacked data'!H26</f>
        <v>1120207.709</v>
      </c>
      <c r="I17" s="1">
        <f>'DNSP stacked data'!I26</f>
        <v>1304953.7709999999</v>
      </c>
      <c r="J17" s="1">
        <f>'DNSP stacked data'!J26</f>
        <v>1452538.589764562</v>
      </c>
      <c r="K17" s="26"/>
      <c r="L17" s="1">
        <f>'DNSP stacked data'!L26</f>
        <v>335806.826</v>
      </c>
      <c r="M17" s="1">
        <f>'DNSP stacked data'!M26</f>
        <v>374445.66800000001</v>
      </c>
      <c r="N17" s="1">
        <f>'DNSP stacked data'!N26</f>
        <v>430940.67700000003</v>
      </c>
      <c r="O17" s="1">
        <f>'DNSP stacked data'!O26</f>
        <v>494326.35699999996</v>
      </c>
      <c r="P17" s="1">
        <f>'DNSP stacked data'!P26</f>
        <v>460388.35199999996</v>
      </c>
      <c r="Q17" s="1">
        <f>'DNSP stacked data'!Q26</f>
        <v>537001.91500000004</v>
      </c>
      <c r="R17" s="1">
        <f>'DNSP stacked data'!R26</f>
        <v>619535.71100000001</v>
      </c>
      <c r="S17" s="1">
        <f>'DNSP stacked data'!S26</f>
        <v>693456.929</v>
      </c>
      <c r="T17" s="1">
        <f>'DNSP stacked data'!T26</f>
        <v>696477.36156165262</v>
      </c>
      <c r="V17" s="1">
        <f>'DNSP stacked data'!V26</f>
        <v>1229650.2690000001</v>
      </c>
      <c r="W17" s="1">
        <f>'DNSP stacked data'!W26</f>
        <v>1350167.4920000001</v>
      </c>
      <c r="X17" s="1">
        <f>'DNSP stacked data'!X26</f>
        <v>1507432.702</v>
      </c>
      <c r="Y17" s="1">
        <f>'DNSP stacked data'!Y26</f>
        <v>1704869.4280000001</v>
      </c>
      <c r="Z17" s="1">
        <f>'DNSP stacked data'!Z26</f>
        <v>1869917.4750000001</v>
      </c>
      <c r="AA17" s="1">
        <f>'DNSP stacked data'!AA26</f>
        <v>2034746.348</v>
      </c>
      <c r="AB17" s="1">
        <f>'DNSP stacked data'!AB26</f>
        <v>2373965.7930000001</v>
      </c>
      <c r="AC17" s="1">
        <f>'DNSP stacked data'!AC26</f>
        <v>2729894.0639999998</v>
      </c>
      <c r="AD17" s="1">
        <f>'DNSP stacked data'!AD26</f>
        <v>3041383.4718816471</v>
      </c>
      <c r="AF17" s="1">
        <f>'DNSP stacked data'!AG26</f>
        <v>351896.63299999997</v>
      </c>
      <c r="AG17" s="1">
        <f>'DNSP stacked data'!AH26</f>
        <v>377629.78499999997</v>
      </c>
      <c r="AH17" s="1">
        <f>'DNSP stacked data'!AI26</f>
        <v>413806.03200000001</v>
      </c>
      <c r="AI17" s="1">
        <f>'DNSP stacked data'!AJ26</f>
        <v>443021.46</v>
      </c>
      <c r="AJ17" s="1">
        <f>'DNSP stacked data'!AK26</f>
        <v>523228.69</v>
      </c>
      <c r="AK17" s="1">
        <f>'DNSP stacked data'!AL26</f>
        <v>664343.24600000004</v>
      </c>
      <c r="AL17" s="1">
        <f>'DNSP stacked data'!AM26</f>
        <v>816089.43200000003</v>
      </c>
      <c r="AM17" s="1">
        <f>'DNSP stacked data'!AN26</f>
        <v>1049427.595</v>
      </c>
      <c r="AN17" s="1">
        <f>'DNSP stacked data'!AO26</f>
        <v>1045975.0478948847</v>
      </c>
      <c r="AO17" s="26"/>
      <c r="AP17" s="1">
        <f>'DNSP stacked data'!AR26</f>
        <v>2058811.7910000002</v>
      </c>
      <c r="AQ17" s="1">
        <f>'DNSP stacked data'!AS26</f>
        <v>2273783.73</v>
      </c>
      <c r="AR17" s="1">
        <f>'DNSP stacked data'!AT26</f>
        <v>2604756.06</v>
      </c>
      <c r="AS17" s="1">
        <f>'DNSP stacked data'!AU26</f>
        <v>2967244.9759999998</v>
      </c>
      <c r="AT17" s="1">
        <f>'DNSP stacked data'!AV26</f>
        <v>3580808.8470000001</v>
      </c>
      <c r="AU17" s="1">
        <f>'DNSP stacked data'!AW26</f>
        <v>4079296.9989999998</v>
      </c>
      <c r="AV17" s="1">
        <f>'DNSP stacked data'!AX26</f>
        <v>4684390.4249999998</v>
      </c>
      <c r="AW17" s="1">
        <f>'DNSP stacked data'!AY26</f>
        <v>5356817.0580000002</v>
      </c>
      <c r="AX17" s="1">
        <f>'DNSP stacked data'!AZ26</f>
        <v>5798871.0013972037</v>
      </c>
      <c r="AY17" s="26"/>
      <c r="AZ17" s="1">
        <f>'DNSP stacked data'!BC26</f>
        <v>446333.99299999996</v>
      </c>
      <c r="BA17" s="1">
        <f>'DNSP stacked data'!BD26</f>
        <v>502640.70600000001</v>
      </c>
      <c r="BB17" s="1">
        <f>'DNSP stacked data'!BE26</f>
        <v>573953.95199999993</v>
      </c>
      <c r="BC17" s="1">
        <f>'DNSP stacked data'!BF26</f>
        <v>673275.76399999997</v>
      </c>
      <c r="BD17" s="1">
        <f>'DNSP stacked data'!BG26</f>
        <v>804552.75800000003</v>
      </c>
      <c r="BE17" s="1">
        <f>'DNSP stacked data'!BH26</f>
        <v>1008971.524</v>
      </c>
      <c r="BF17" s="1">
        <f>'DNSP stacked data'!BI26</f>
        <v>1193773.98</v>
      </c>
      <c r="BG17" s="1">
        <f>'DNSP stacked data'!BJ26</f>
        <v>1319155.9789999998</v>
      </c>
      <c r="BH17" s="1">
        <f>'DNSP stacked data'!BK26</f>
        <v>1295322.8601074924</v>
      </c>
    </row>
    <row r="18" spans="1:60" x14ac:dyDescent="0.25">
      <c r="A18" s="21" t="s">
        <v>69</v>
      </c>
      <c r="B18" s="1">
        <f>'DNSP stacked data'!B27</f>
        <v>14980.728999999999</v>
      </c>
      <c r="C18" s="1">
        <f>'DNSP stacked data'!C27</f>
        <v>21512.154999999999</v>
      </c>
      <c r="D18" s="1">
        <f>'DNSP stacked data'!D27</f>
        <v>15628.902</v>
      </c>
      <c r="E18" s="1">
        <f>'DNSP stacked data'!E27</f>
        <v>31905.759999999998</v>
      </c>
      <c r="F18" s="1">
        <f>'DNSP stacked data'!F27</f>
        <v>15884.918</v>
      </c>
      <c r="G18" s="1">
        <f>'DNSP stacked data'!G27</f>
        <v>28444.57</v>
      </c>
      <c r="H18" s="1">
        <f>'DNSP stacked data'!H27</f>
        <v>37967.642999999996</v>
      </c>
      <c r="I18" s="1">
        <f>'DNSP stacked data'!I27</f>
        <v>23003.466</v>
      </c>
      <c r="J18" s="1">
        <f>'DNSP stacked data'!J27</f>
        <v>35585.577922962562</v>
      </c>
      <c r="K18" s="26"/>
      <c r="L18" s="1">
        <f>'DNSP stacked data'!L27</f>
        <v>9200.393</v>
      </c>
      <c r="M18" s="1">
        <f>'DNSP stacked data'!M27</f>
        <v>12376.648000000001</v>
      </c>
      <c r="N18" s="1">
        <f>'DNSP stacked data'!N27</f>
        <v>11649.205</v>
      </c>
      <c r="O18" s="1">
        <f>'DNSP stacked data'!O27</f>
        <v>19310.967000000001</v>
      </c>
      <c r="P18" s="1">
        <f>'DNSP stacked data'!P27</f>
        <v>9879.33</v>
      </c>
      <c r="Q18" s="1">
        <f>'DNSP stacked data'!Q27</f>
        <v>16109.352999999999</v>
      </c>
      <c r="R18" s="1">
        <f>'DNSP stacked data'!R27</f>
        <v>17539.543000000001</v>
      </c>
      <c r="S18" s="1">
        <f>'DNSP stacked data'!S27</f>
        <v>13693.814999999999</v>
      </c>
      <c r="T18" s="1">
        <f>'DNSP stacked data'!T27</f>
        <v>17945.214613601172</v>
      </c>
      <c r="V18" s="1">
        <f>'DNSP stacked data'!V27</f>
        <v>32793.190999999999</v>
      </c>
      <c r="W18" s="1">
        <f>'DNSP stacked data'!W27</f>
        <v>47737.762999999999</v>
      </c>
      <c r="X18" s="1">
        <f>'DNSP stacked data'!X27</f>
        <v>35162.224000000002</v>
      </c>
      <c r="Y18" s="1">
        <f>'DNSP stacked data'!Y27</f>
        <v>74165.846000000005</v>
      </c>
      <c r="Z18" s="1">
        <f>'DNSP stacked data'!Z27</f>
        <v>34034.597000000002</v>
      </c>
      <c r="AA18" s="1">
        <f>'DNSP stacked data'!AA27</f>
        <v>57893.125999999997</v>
      </c>
      <c r="AB18" s="1">
        <f>'DNSP stacked data'!AB27</f>
        <v>80461.760999999999</v>
      </c>
      <c r="AC18" s="1">
        <f>'DNSP stacked data'!AC27</f>
        <v>48122.031000000003</v>
      </c>
      <c r="AD18" s="1">
        <f>'DNSP stacked data'!AD27</f>
        <v>74510.508219817653</v>
      </c>
      <c r="AF18" s="1">
        <f>'DNSP stacked data'!AG27</f>
        <v>9862.6470000000008</v>
      </c>
      <c r="AG18" s="1">
        <f>'DNSP stacked data'!AH27</f>
        <v>11737.173000000001</v>
      </c>
      <c r="AH18" s="1">
        <f>'DNSP stacked data'!AI27</f>
        <v>12424.044</v>
      </c>
      <c r="AI18" s="1">
        <f>'DNSP stacked data'!AJ27</f>
        <v>16428.491000000002</v>
      </c>
      <c r="AJ18" s="1">
        <f>'DNSP stacked data'!AK27</f>
        <v>11544.734</v>
      </c>
      <c r="AK18" s="1">
        <f>'DNSP stacked data'!AL27</f>
        <v>20204.57</v>
      </c>
      <c r="AL18" s="1">
        <f>'DNSP stacked data'!AM27</f>
        <v>21219.754000000001</v>
      </c>
      <c r="AM18" s="1">
        <f>'DNSP stacked data'!AN27</f>
        <v>22351.51</v>
      </c>
      <c r="AN18" s="1">
        <f>'DNSP stacked data'!AO27</f>
        <v>22292.052770680762</v>
      </c>
      <c r="AO18" s="26"/>
      <c r="AP18" s="1">
        <f>'DNSP stacked data'!AR27</f>
        <v>56144.777000000002</v>
      </c>
      <c r="AQ18" s="1">
        <f>'DNSP stacked data'!AS27</f>
        <v>76134.635999999999</v>
      </c>
      <c r="AR18" s="1">
        <f>'DNSP stacked data'!AT27</f>
        <v>68678.764999999999</v>
      </c>
      <c r="AS18" s="1">
        <f>'DNSP stacked data'!AU27</f>
        <v>120381.901</v>
      </c>
      <c r="AT18" s="1">
        <f>'DNSP stacked data'!AV27</f>
        <v>71602.725999999995</v>
      </c>
      <c r="AU18" s="1">
        <f>'DNSP stacked data'!AW27</f>
        <v>119489.10500000001</v>
      </c>
      <c r="AV18" s="1">
        <f>'DNSP stacked data'!AX27</f>
        <v>143420.22399999999</v>
      </c>
      <c r="AW18" s="1">
        <f>'DNSP stacked data'!AY27</f>
        <v>101711.946</v>
      </c>
      <c r="AX18" s="1">
        <f>'DNSP stacked data'!AZ27</f>
        <v>147506.00347743873</v>
      </c>
      <c r="AY18" s="26"/>
      <c r="AZ18" s="1">
        <f>'DNSP stacked data'!BC27</f>
        <v>12131.022999999999</v>
      </c>
      <c r="BA18" s="1">
        <f>'DNSP stacked data'!BD27</f>
        <v>16971.171999999999</v>
      </c>
      <c r="BB18" s="1">
        <f>'DNSP stacked data'!BE27</f>
        <v>14959.82</v>
      </c>
      <c r="BC18" s="1">
        <f>'DNSP stacked data'!BF27</f>
        <v>27574.882000000001</v>
      </c>
      <c r="BD18" s="1">
        <f>'DNSP stacked data'!BG27</f>
        <v>15678.475</v>
      </c>
      <c r="BE18" s="1">
        <f>'DNSP stacked data'!BH27</f>
        <v>29320.829000000002</v>
      </c>
      <c r="BF18" s="1">
        <f>'DNSP stacked data'!BI27</f>
        <v>37829.71</v>
      </c>
      <c r="BG18" s="1">
        <f>'DNSP stacked data'!BJ27</f>
        <v>24423.107</v>
      </c>
      <c r="BH18" s="1">
        <f>'DNSP stacked data'!BK27</f>
        <v>32487.391892714732</v>
      </c>
    </row>
    <row r="19" spans="1:60" x14ac:dyDescent="0.25">
      <c r="A19" s="21" t="s">
        <v>70</v>
      </c>
      <c r="B19" s="1">
        <f>'DNSP stacked data'!B28</f>
        <v>-13913.415999999999</v>
      </c>
      <c r="C19" s="1">
        <f>'DNSP stacked data'!C28</f>
        <v>-15128.638000000001</v>
      </c>
      <c r="D19" s="1">
        <f>'DNSP stacked data'!D28</f>
        <v>-16707.64</v>
      </c>
      <c r="E19" s="1">
        <f>'DNSP stacked data'!E28</f>
        <v>-18285.345000000001</v>
      </c>
      <c r="F19" s="1">
        <f>'DNSP stacked data'!F28</f>
        <v>-22304.125</v>
      </c>
      <c r="G19" s="1">
        <f>'DNSP stacked data'!G28</f>
        <v>-25447.383999999998</v>
      </c>
      <c r="H19" s="1">
        <f>'DNSP stacked data'!H28</f>
        <v>-28274.365000000002</v>
      </c>
      <c r="I19" s="1">
        <f>'DNSP stacked data'!I28</f>
        <v>-32541.998</v>
      </c>
      <c r="J19" s="1">
        <f>'DNSP stacked data'!J28</f>
        <v>-36090.510886361626</v>
      </c>
      <c r="K19" s="26"/>
      <c r="L19" s="1">
        <f>'DNSP stacked data'!L28</f>
        <v>-14622.021000000001</v>
      </c>
      <c r="M19" s="1">
        <f>'DNSP stacked data'!M28</f>
        <v>-15976.592000000001</v>
      </c>
      <c r="N19" s="1">
        <f>'DNSP stacked data'!N28</f>
        <v>-17707.005000000001</v>
      </c>
      <c r="O19" s="1">
        <f>'DNSP stacked data'!O28</f>
        <v>-19282.952000000001</v>
      </c>
      <c r="P19" s="1">
        <f>'DNSP stacked data'!P28</f>
        <v>-12810.022999999999</v>
      </c>
      <c r="Q19" s="1">
        <f>'DNSP stacked data'!Q28</f>
        <v>-14616.468000000001</v>
      </c>
      <c r="R19" s="1">
        <f>'DNSP stacked data'!R28</f>
        <v>-16638.578000000001</v>
      </c>
      <c r="S19" s="1">
        <f>'DNSP stacked data'!S28</f>
        <v>-18689.401000000002</v>
      </c>
      <c r="T19" s="1">
        <f>'DNSP stacked data'!T28</f>
        <v>-19525.084300369403</v>
      </c>
      <c r="V19" s="1">
        <f>'DNSP stacked data'!V28</f>
        <v>-29339.329000000002</v>
      </c>
      <c r="W19" s="1">
        <f>'DNSP stacked data'!W28</f>
        <v>-32239.319</v>
      </c>
      <c r="X19" s="1">
        <f>'DNSP stacked data'!X28</f>
        <v>-35969.392999999996</v>
      </c>
      <c r="Y19" s="1">
        <f>'DNSP stacked data'!Y28</f>
        <v>-40246.167999999998</v>
      </c>
      <c r="Z19" s="1">
        <f>'DNSP stacked data'!Z28</f>
        <v>-45090.756000000001</v>
      </c>
      <c r="AA19" s="1">
        <f>'DNSP stacked data'!AA28</f>
        <v>-48849.885999999999</v>
      </c>
      <c r="AB19" s="1">
        <f>'DNSP stacked data'!AB28</f>
        <v>-56384.478999999999</v>
      </c>
      <c r="AC19" s="1">
        <f>'DNSP stacked data'!AC28</f>
        <v>-64409.728999999999</v>
      </c>
      <c r="AD19" s="1">
        <f>'DNSP stacked data'!AD28</f>
        <v>-71196.361128847857</v>
      </c>
      <c r="AF19" s="1">
        <f>'DNSP stacked data'!AG28</f>
        <v>-20402.195</v>
      </c>
      <c r="AG19" s="1">
        <f>'DNSP stacked data'!AH28</f>
        <v>-21782.775000000001</v>
      </c>
      <c r="AH19" s="1">
        <f>'DNSP stacked data'!AI28</f>
        <v>-23462.955000000002</v>
      </c>
      <c r="AI19" s="1">
        <f>'DNSP stacked data'!AJ28</f>
        <v>-25114.93</v>
      </c>
      <c r="AJ19" s="1">
        <f>'DNSP stacked data'!AK28</f>
        <v>-20203.941999999999</v>
      </c>
      <c r="AK19" s="1">
        <f>'DNSP stacked data'!AL28</f>
        <v>-24118.319</v>
      </c>
      <c r="AL19" s="1">
        <f>'DNSP stacked data'!AM28</f>
        <v>-28346.648000000001</v>
      </c>
      <c r="AM19" s="1">
        <f>'DNSP stacked data'!AN28</f>
        <v>-34479.919999999998</v>
      </c>
      <c r="AN19" s="1">
        <f>'DNSP stacked data'!AO28</f>
        <v>-34356.630696136126</v>
      </c>
      <c r="AO19" s="26"/>
      <c r="AP19" s="1">
        <f>'DNSP stacked data'!AR28</f>
        <v>-76811.33</v>
      </c>
      <c r="AQ19" s="1">
        <f>'DNSP stacked data'!AS28</f>
        <v>-83832.97</v>
      </c>
      <c r="AR19" s="1">
        <f>'DNSP stacked data'!AT28</f>
        <v>-92129.80799999999</v>
      </c>
      <c r="AS19" s="1">
        <f>'DNSP stacked data'!AU28</f>
        <v>-101072.289</v>
      </c>
      <c r="AT19" s="1">
        <f>'DNSP stacked data'!AV28</f>
        <v>-95265.01999999999</v>
      </c>
      <c r="AU19" s="1">
        <f>'DNSP stacked data'!AW28</f>
        <v>-109105.42600000001</v>
      </c>
      <c r="AV19" s="1">
        <f>'DNSP stacked data'!AX28</f>
        <v>-125391.136</v>
      </c>
      <c r="AW19" s="1">
        <f>'DNSP stacked data'!AY28</f>
        <v>-144492.60800000001</v>
      </c>
      <c r="AX19" s="1">
        <f>'DNSP stacked data'!AZ28</f>
        <v>-158321.30418967863</v>
      </c>
      <c r="AY19" s="26"/>
      <c r="AZ19" s="1">
        <f>'DNSP stacked data'!BC28</f>
        <v>-46172.331999999995</v>
      </c>
      <c r="BA19" s="1">
        <f>'DNSP stacked data'!BD28</f>
        <v>-55104.887999999999</v>
      </c>
      <c r="BB19" s="1">
        <f>'DNSP stacked data'!BE28</f>
        <v>-67965.868000000002</v>
      </c>
      <c r="BC19" s="1">
        <f>'DNSP stacked data'!BF28</f>
        <v>-85643.573999999993</v>
      </c>
      <c r="BD19" s="1">
        <f>'DNSP stacked data'!BG28</f>
        <v>-78650.736999999994</v>
      </c>
      <c r="BE19" s="1">
        <f>'DNSP stacked data'!BH28</f>
        <v>-102487.099</v>
      </c>
      <c r="BF19" s="1">
        <f>'DNSP stacked data'!BI28</f>
        <v>-137325.87099999998</v>
      </c>
      <c r="BG19" s="1">
        <f>'DNSP stacked data'!BJ28</f>
        <v>-168801.15999999997</v>
      </c>
      <c r="BH19" s="1">
        <f>'DNSP stacked data'!BK28</f>
        <v>-161655.88553408618</v>
      </c>
    </row>
    <row r="20" spans="1:60" x14ac:dyDescent="0.25">
      <c r="A20" s="21" t="s">
        <v>71</v>
      </c>
      <c r="B20" s="1">
        <f>'DNSP stacked data'!B29</f>
        <v>1067.3130000000001</v>
      </c>
      <c r="C20" s="1">
        <f>'DNSP stacked data'!C29</f>
        <v>6383.5169999999998</v>
      </c>
      <c r="D20" s="1">
        <f>'DNSP stacked data'!D29</f>
        <v>-1078.7380000000001</v>
      </c>
      <c r="E20" s="1">
        <f>'DNSP stacked data'!E29</f>
        <v>13620.415000000001</v>
      </c>
      <c r="F20" s="1">
        <f>'DNSP stacked data'!F29</f>
        <v>-6419.2070000000003</v>
      </c>
      <c r="G20" s="1">
        <f>'DNSP stacked data'!G29</f>
        <v>2997.1869999999999</v>
      </c>
      <c r="H20" s="1">
        <f>'DNSP stacked data'!H29</f>
        <v>9693.277</v>
      </c>
      <c r="I20" s="1">
        <f>'DNSP stacked data'!I29</f>
        <v>-9538.5319999999992</v>
      </c>
      <c r="J20" s="1">
        <f>'DNSP stacked data'!J29</f>
        <v>-504.93296339906374</v>
      </c>
      <c r="K20" s="26"/>
      <c r="L20" s="1">
        <f>'DNSP stacked data'!L29</f>
        <v>-6915.1049999999996</v>
      </c>
      <c r="M20" s="1">
        <f>'DNSP stacked data'!M29</f>
        <v>-5066.509</v>
      </c>
      <c r="N20" s="1">
        <f>'DNSP stacked data'!N29</f>
        <v>-8298.2970000000005</v>
      </c>
      <c r="O20" s="1">
        <f>'DNSP stacked data'!O29</f>
        <v>-2408.8470000000002</v>
      </c>
      <c r="P20" s="1">
        <f>'DNSP stacked data'!P29</f>
        <v>-5996.7150000000001</v>
      </c>
      <c r="Q20" s="1">
        <f>'DNSP stacked data'!Q29</f>
        <v>-2367.703</v>
      </c>
      <c r="R20" s="1">
        <f>'DNSP stacked data'!R29</f>
        <v>-1808.6020000000001</v>
      </c>
      <c r="S20" s="1">
        <f>'DNSP stacked data'!S29</f>
        <v>-8160.2089999999998</v>
      </c>
      <c r="T20" s="1">
        <f>'DNSP stacked data'!T29</f>
        <v>-4871.0266320858082</v>
      </c>
      <c r="V20" s="1">
        <f>'DNSP stacked data'!V29</f>
        <v>3453.8620000000001</v>
      </c>
      <c r="W20" s="1">
        <f>'DNSP stacked data'!W29</f>
        <v>15498.442999999999</v>
      </c>
      <c r="X20" s="1">
        <f>'DNSP stacked data'!X29</f>
        <v>-807.16899999999998</v>
      </c>
      <c r="Y20" s="1">
        <f>'DNSP stacked data'!Y29</f>
        <v>33919.678</v>
      </c>
      <c r="Z20" s="1">
        <f>'DNSP stacked data'!Z29</f>
        <v>-11056.159</v>
      </c>
      <c r="AA20" s="1">
        <f>'DNSP stacked data'!AA29</f>
        <v>9043.2389999999996</v>
      </c>
      <c r="AB20" s="1">
        <f>'DNSP stacked data'!AB29</f>
        <v>24077.281999999999</v>
      </c>
      <c r="AC20" s="1">
        <f>'DNSP stacked data'!AC29</f>
        <v>-16287.698</v>
      </c>
      <c r="AD20" s="1">
        <f>'DNSP stacked data'!AD29</f>
        <v>3314.1470909697964</v>
      </c>
      <c r="AF20" s="1">
        <f>'DNSP stacked data'!AG29</f>
        <v>-10539.548000000001</v>
      </c>
      <c r="AG20" s="1">
        <f>'DNSP stacked data'!AH29</f>
        <v>-10045.601000000001</v>
      </c>
      <c r="AH20" s="1">
        <f>'DNSP stacked data'!AI29</f>
        <v>-11038.911</v>
      </c>
      <c r="AI20" s="1">
        <f>'DNSP stacked data'!AJ29</f>
        <v>-8686.4390000000003</v>
      </c>
      <c r="AJ20" s="1">
        <f>'DNSP stacked data'!AK29</f>
        <v>-8659.2080000000005</v>
      </c>
      <c r="AK20" s="1">
        <f>'DNSP stacked data'!AL29</f>
        <v>-3913.75</v>
      </c>
      <c r="AL20" s="1">
        <f>'DNSP stacked data'!AM29</f>
        <v>-7126.8940000000002</v>
      </c>
      <c r="AM20" s="1">
        <f>'DNSP stacked data'!AN29</f>
        <v>-12128.41</v>
      </c>
      <c r="AN20" s="1">
        <f>'DNSP stacked data'!AO29</f>
        <v>-12064.577925455369</v>
      </c>
      <c r="AO20" s="26"/>
      <c r="AP20" s="1">
        <f>'DNSP stacked data'!AR29</f>
        <v>-20666.552</v>
      </c>
      <c r="AQ20" s="1">
        <f>'DNSP stacked data'!AS29</f>
        <v>-7698.3340000000007</v>
      </c>
      <c r="AR20" s="1">
        <f>'DNSP stacked data'!AT29</f>
        <v>-23451.043000000001</v>
      </c>
      <c r="AS20" s="1">
        <f>'DNSP stacked data'!AU29</f>
        <v>19309.612000000001</v>
      </c>
      <c r="AT20" s="1">
        <f>'DNSP stacked data'!AV29</f>
        <v>-23662.293999999998</v>
      </c>
      <c r="AU20" s="1">
        <f>'DNSP stacked data'!AW29</f>
        <v>10383.68</v>
      </c>
      <c r="AV20" s="1">
        <f>'DNSP stacked data'!AX29</f>
        <v>18029.089</v>
      </c>
      <c r="AW20" s="1">
        <f>'DNSP stacked data'!AY29</f>
        <v>-42780.663</v>
      </c>
      <c r="AX20" s="1">
        <f>'DNSP stacked data'!AZ29</f>
        <v>-10815.300712239914</v>
      </c>
      <c r="AY20" s="26"/>
      <c r="AZ20" s="1">
        <f>'DNSP stacked data'!BC29</f>
        <v>-34041.308999999994</v>
      </c>
      <c r="BA20" s="1">
        <f>'DNSP stacked data'!BD29</f>
        <v>-38133.717000000004</v>
      </c>
      <c r="BB20" s="1">
        <f>'DNSP stacked data'!BE29</f>
        <v>-53006.048999999999</v>
      </c>
      <c r="BC20" s="1">
        <f>'DNSP stacked data'!BF29</f>
        <v>-58068.692000000003</v>
      </c>
      <c r="BD20" s="1">
        <f>'DNSP stacked data'!BG29</f>
        <v>-62972.262000000002</v>
      </c>
      <c r="BE20" s="1">
        <f>'DNSP stacked data'!BH29</f>
        <v>-73166.27</v>
      </c>
      <c r="BF20" s="1">
        <f>'DNSP stacked data'!BI29</f>
        <v>-99496.160999999993</v>
      </c>
      <c r="BG20" s="1">
        <f>'DNSP stacked data'!BJ29</f>
        <v>-144378.054</v>
      </c>
      <c r="BH20" s="1">
        <f>'DNSP stacked data'!BK29</f>
        <v>-129168.49364137145</v>
      </c>
    </row>
    <row r="21" spans="1:60" x14ac:dyDescent="0.25">
      <c r="A21" s="21" t="s">
        <v>72</v>
      </c>
      <c r="B21" s="1">
        <f>'DNSP stacked data'!B30</f>
        <v>47755.326999999997</v>
      </c>
      <c r="C21" s="1">
        <f>'DNSP stacked data'!C30</f>
        <v>58857.919999999998</v>
      </c>
      <c r="D21" s="1">
        <f>'DNSP stacked data'!D30</f>
        <v>67039.364000000001</v>
      </c>
      <c r="E21" s="1">
        <f>'DNSP stacked data'!E30</f>
        <v>63581.796000000002</v>
      </c>
      <c r="F21" s="1">
        <f>'DNSP stacked data'!F30</f>
        <v>106790.10799999999</v>
      </c>
      <c r="G21" s="1">
        <f>'DNSP stacked data'!G30</f>
        <v>155186.019</v>
      </c>
      <c r="H21" s="1">
        <f>'DNSP stacked data'!H30</f>
        <v>174482.41800000001</v>
      </c>
      <c r="I21" s="1">
        <f>'DNSP stacked data'!I30</f>
        <v>144051.603</v>
      </c>
      <c r="J21" s="1">
        <f>'DNSP stacked data'!J30</f>
        <v>162674.80964502686</v>
      </c>
      <c r="K21" s="26"/>
      <c r="L21" s="1">
        <f>'DNSP stacked data'!L30</f>
        <v>43872.827999999994</v>
      </c>
      <c r="M21" s="1">
        <f>'DNSP stacked data'!M30</f>
        <v>59520.296000000002</v>
      </c>
      <c r="N21" s="1">
        <f>'DNSP stacked data'!N30</f>
        <v>69762.391999999993</v>
      </c>
      <c r="O21" s="1">
        <f>'DNSP stacked data'!O30</f>
        <v>5177.0079999999998</v>
      </c>
      <c r="P21" s="1">
        <f>'DNSP stacked data'!P30</f>
        <v>86974.260999999999</v>
      </c>
      <c r="Q21" s="1">
        <f>'DNSP stacked data'!Q30</f>
        <v>75501.777999999991</v>
      </c>
      <c r="R21" s="1">
        <f>'DNSP stacked data'!R30</f>
        <v>70200.694999999992</v>
      </c>
      <c r="S21" s="1">
        <f>'DNSP stacked data'!S30</f>
        <v>48510.182999999997</v>
      </c>
      <c r="T21" s="1">
        <f>'DNSP stacked data'!T30</f>
        <v>157243.90504185305</v>
      </c>
      <c r="V21" s="1">
        <f>'DNSP stacked data'!V30</f>
        <v>121626.533</v>
      </c>
      <c r="W21" s="1">
        <f>'DNSP stacked data'!W30</f>
        <v>148550.44200000001</v>
      </c>
      <c r="X21" s="1">
        <f>'DNSP stacked data'!X30</f>
        <v>202608.42600000001</v>
      </c>
      <c r="Y21" s="1">
        <f>'DNSP stacked data'!Y30</f>
        <v>201148.24600000001</v>
      </c>
      <c r="Z21" s="1">
        <f>'DNSP stacked data'!Z30</f>
        <v>202500.11499999999</v>
      </c>
      <c r="AA21" s="1">
        <f>'DNSP stacked data'!AA30</f>
        <v>292470.85800000001</v>
      </c>
      <c r="AB21" s="1">
        <f>'DNSP stacked data'!AB30</f>
        <v>332421.35600000003</v>
      </c>
      <c r="AC21" s="1">
        <f>'DNSP stacked data'!AC30</f>
        <v>340848.853</v>
      </c>
      <c r="AD21" s="1">
        <f>'DNSP stacked data'!AD30</f>
        <v>252336.32951449516</v>
      </c>
      <c r="AF21" s="1">
        <f>'DNSP stacked data'!AG30</f>
        <v>36104.5</v>
      </c>
      <c r="AG21" s="1">
        <f>'DNSP stacked data'!AH30</f>
        <v>45724.017999999996</v>
      </c>
      <c r="AH21" s="1">
        <f>'DNSP stacked data'!AI30</f>
        <v>40513.396000000001</v>
      </c>
      <c r="AI21" s="1">
        <f>'DNSP stacked data'!AJ30</f>
        <v>41173.428</v>
      </c>
      <c r="AJ21" s="1">
        <f>'DNSP stacked data'!AK30</f>
        <v>142654.258</v>
      </c>
      <c r="AK21" s="1">
        <f>'DNSP stacked data'!AL30</f>
        <v>158040.35200000001</v>
      </c>
      <c r="AL21" s="1">
        <f>'DNSP stacked data'!AM30</f>
        <v>241727.872</v>
      </c>
      <c r="AM21" s="1">
        <f>'DNSP stacked data'!AN30</f>
        <v>128161.632</v>
      </c>
      <c r="AN21" s="1">
        <f>'DNSP stacked data'!AO30</f>
        <v>125420.62886856309</v>
      </c>
      <c r="AO21" s="26"/>
      <c r="AP21" s="1">
        <f>'DNSP stacked data'!AR30</f>
        <v>236712.32000000001</v>
      </c>
      <c r="AQ21" s="1">
        <f>'DNSP stacked data'!AS30</f>
        <v>341168.49199999997</v>
      </c>
      <c r="AR21" s="1">
        <f>'DNSP stacked data'!AT30</f>
        <v>388598.56200000003</v>
      </c>
      <c r="AS21" s="1">
        <f>'DNSP stacked data'!AU30</f>
        <v>600752.53</v>
      </c>
      <c r="AT21" s="1">
        <f>'DNSP stacked data'!AV30</f>
        <v>522956.86699999997</v>
      </c>
      <c r="AU21" s="1">
        <f>'DNSP stacked data'!AW30</f>
        <v>598900.54200000002</v>
      </c>
      <c r="AV21" s="1">
        <f>'DNSP stacked data'!AX30</f>
        <v>657458.58499999996</v>
      </c>
      <c r="AW21" s="1">
        <f>'DNSP stacked data'!AY30</f>
        <v>461174.57299999997</v>
      </c>
      <c r="AX21" s="1">
        <f>'DNSP stacked data'!AZ30</f>
        <v>218048.30424593465</v>
      </c>
      <c r="AY21" s="26"/>
      <c r="AZ21" s="1">
        <f>'DNSP stacked data'!BC30</f>
        <v>92976.718999999997</v>
      </c>
      <c r="BA21" s="1">
        <f>'DNSP stacked data'!BD30</f>
        <v>111651.24500000001</v>
      </c>
      <c r="BB21" s="1">
        <f>'DNSP stacked data'!BE30</f>
        <v>154970.20600000001</v>
      </c>
      <c r="BC21" s="1">
        <f>'DNSP stacked data'!BF30</f>
        <v>193548.196</v>
      </c>
      <c r="BD21" s="1">
        <f>'DNSP stacked data'!BG30</f>
        <v>270269.06200000003</v>
      </c>
      <c r="BE21" s="1">
        <f>'DNSP stacked data'!BH30</f>
        <v>261722.071</v>
      </c>
      <c r="BF21" s="1">
        <f>'DNSP stacked data'!BI30</f>
        <v>228221.68599999999</v>
      </c>
      <c r="BG21" s="1">
        <f>'DNSP stacked data'!BJ30</f>
        <v>123894.24400000001</v>
      </c>
      <c r="BH21" s="1">
        <f>'DNSP stacked data'!BK30</f>
        <v>120727.94209523103</v>
      </c>
    </row>
    <row r="22" spans="1:60" x14ac:dyDescent="0.25">
      <c r="A22" s="21" t="s">
        <v>73</v>
      </c>
      <c r="B22" s="1">
        <f>'DNSP stacked data'!B31</f>
        <v>-2165.6469999999999</v>
      </c>
      <c r="C22" s="1">
        <f>'DNSP stacked data'!C31</f>
        <v>-2916.239</v>
      </c>
      <c r="D22" s="1">
        <f>'DNSP stacked data'!D31</f>
        <v>-2681.3939999999998</v>
      </c>
      <c r="E22" s="1">
        <f>'DNSP stacked data'!E31</f>
        <v>-3152.1320000000001</v>
      </c>
      <c r="F22" s="1">
        <f>'DNSP stacked data'!F31</f>
        <v>0</v>
      </c>
      <c r="G22" s="1">
        <f>'DNSP stacked data'!G31</f>
        <v>0</v>
      </c>
      <c r="H22" s="1">
        <f>'DNSP stacked data'!H31</f>
        <v>0</v>
      </c>
      <c r="I22" s="1">
        <f>'DNSP stacked data'!I31</f>
        <v>0</v>
      </c>
      <c r="J22" s="1">
        <f>'DNSP stacked data'!J31</f>
        <v>0</v>
      </c>
      <c r="K22" s="26"/>
      <c r="L22" s="1">
        <f>'DNSP stacked data'!L31</f>
        <v>187.642</v>
      </c>
      <c r="M22" s="1">
        <f>'DNSP stacked data'!M31</f>
        <v>574.65700000000004</v>
      </c>
      <c r="N22" s="1">
        <f>'DNSP stacked data'!N31</f>
        <v>-327.42199999999997</v>
      </c>
      <c r="O22" s="1">
        <f>'DNSP stacked data'!O31</f>
        <v>9856.8799999999992</v>
      </c>
      <c r="P22" s="1">
        <f>'DNSP stacked data'!P31</f>
        <v>0</v>
      </c>
      <c r="Q22" s="1">
        <f>'DNSP stacked data'!Q31</f>
        <v>-8.0990000000000002</v>
      </c>
      <c r="R22" s="1">
        <f>'DNSP stacked data'!R31</f>
        <v>-0.153</v>
      </c>
      <c r="S22" s="1">
        <f>'DNSP stacked data'!S31</f>
        <v>-23.42</v>
      </c>
      <c r="T22" s="1">
        <f>'DNSP stacked data'!T31</f>
        <v>33238.911523897936</v>
      </c>
      <c r="V22" s="1">
        <f>'DNSP stacked data'!V31</f>
        <v>-4563.1719999999996</v>
      </c>
      <c r="W22" s="1">
        <f>'DNSP stacked data'!W31</f>
        <v>-6783.6750000000002</v>
      </c>
      <c r="X22" s="1">
        <f>'DNSP stacked data'!X31</f>
        <v>-4364.5320000000002</v>
      </c>
      <c r="Y22" s="1">
        <f>'DNSP stacked data'!Y31</f>
        <v>-5808.0330000000004</v>
      </c>
      <c r="Z22" s="1">
        <f>'DNSP stacked data'!Z31</f>
        <v>0</v>
      </c>
      <c r="AA22" s="1">
        <f>'DNSP stacked data'!AA31</f>
        <v>0</v>
      </c>
      <c r="AB22" s="1">
        <f>'DNSP stacked data'!AB31</f>
        <v>0</v>
      </c>
      <c r="AC22" s="1">
        <f>'DNSP stacked data'!AC31</f>
        <v>0</v>
      </c>
      <c r="AD22" s="1">
        <f>'DNSP stacked data'!AD31</f>
        <v>0</v>
      </c>
      <c r="AF22" s="1">
        <f>'DNSP stacked data'!AG31</f>
        <v>168.2</v>
      </c>
      <c r="AG22" s="1">
        <f>'DNSP stacked data'!AH31</f>
        <v>497.82900000000001</v>
      </c>
      <c r="AH22" s="1">
        <f>'DNSP stacked data'!AI31</f>
        <v>-259.05599999999998</v>
      </c>
      <c r="AI22" s="1">
        <f>'DNSP stacked data'!AJ31</f>
        <v>-3251.2089999999998</v>
      </c>
      <c r="AJ22" s="1">
        <f>'DNSP stacked data'!AK31</f>
        <v>0</v>
      </c>
      <c r="AK22" s="1">
        <f>'DNSP stacked data'!AL31</f>
        <v>0</v>
      </c>
      <c r="AL22" s="1">
        <f>'DNSP stacked data'!AM31</f>
        <v>0</v>
      </c>
      <c r="AM22" s="1">
        <f>'DNSP stacked data'!AN31</f>
        <v>0</v>
      </c>
      <c r="AN22" s="1">
        <f>'DNSP stacked data'!AO31</f>
        <v>-2345.9843916643731</v>
      </c>
      <c r="AO22" s="26"/>
      <c r="AP22" s="1">
        <f>'DNSP stacked data'!AR31</f>
        <v>-1073.83</v>
      </c>
      <c r="AQ22" s="1">
        <f>'DNSP stacked data'!AS31</f>
        <v>-2497.8280000000004</v>
      </c>
      <c r="AR22" s="1">
        <f>'DNSP stacked data'!AT31</f>
        <v>-2658.6040000000003</v>
      </c>
      <c r="AS22" s="1">
        <f>'DNSP stacked data'!AU31</f>
        <v>-4526.7329999999993</v>
      </c>
      <c r="AT22" s="1">
        <f>'DNSP stacked data'!AV31</f>
        <v>-1116.92</v>
      </c>
      <c r="AU22" s="1">
        <f>'DNSP stacked data'!AW31</f>
        <v>-1023.98</v>
      </c>
      <c r="AV22" s="1">
        <f>'DNSP stacked data'!AX31</f>
        <v>-1504.145</v>
      </c>
      <c r="AW22" s="1">
        <f>'DNSP stacked data'!AY31</f>
        <v>-761.45799999999997</v>
      </c>
      <c r="AX22" s="1">
        <f>'DNSP stacked data'!AZ31</f>
        <v>-582.08343865320307</v>
      </c>
      <c r="AY22" s="26"/>
      <c r="AZ22" s="1">
        <f>'DNSP stacked data'!BC31</f>
        <v>-2628.6970000000001</v>
      </c>
      <c r="BA22" s="1">
        <f>'DNSP stacked data'!BD31</f>
        <v>-2204.2829999999999</v>
      </c>
      <c r="BB22" s="1">
        <f>'DNSP stacked data'!BE31</f>
        <v>-2642.3449999999998</v>
      </c>
      <c r="BC22" s="1">
        <f>'DNSP stacked data'!BF31</f>
        <v>-4202.5079999999998</v>
      </c>
      <c r="BD22" s="1">
        <f>'DNSP stacked data'!BG31</f>
        <v>-2878.0349999999999</v>
      </c>
      <c r="BE22" s="1">
        <f>'DNSP stacked data'!BH31</f>
        <v>-3749.6390000000001</v>
      </c>
      <c r="BF22" s="1">
        <f>'DNSP stacked data'!BI31</f>
        <v>-3343.5250000000001</v>
      </c>
      <c r="BG22" s="1">
        <f>'DNSP stacked data'!BJ31</f>
        <v>-3349.3110000000001</v>
      </c>
      <c r="BH22" s="1">
        <f>'DNSP stacked data'!BK31</f>
        <v>-140276.85400626741</v>
      </c>
    </row>
    <row r="23" spans="1:60" x14ac:dyDescent="0.25">
      <c r="A23" s="21" t="s">
        <v>74</v>
      </c>
      <c r="B23" s="1">
        <f>'DNSP stacked data'!B32</f>
        <v>608877.51500000001</v>
      </c>
      <c r="C23" s="1">
        <f>'DNSP stacked data'!C32</f>
        <v>671202.71100000001</v>
      </c>
      <c r="D23" s="1">
        <f>'DNSP stacked data'!D32</f>
        <v>734481.94400000002</v>
      </c>
      <c r="E23" s="1">
        <f>'DNSP stacked data'!E32</f>
        <v>808532.02300000004</v>
      </c>
      <c r="F23" s="1">
        <f>'DNSP stacked data'!F32</f>
        <v>973114.76800000004</v>
      </c>
      <c r="G23" s="1">
        <f>'DNSP stacked data'!G32</f>
        <v>1157913.0560000001</v>
      </c>
      <c r="H23" s="1">
        <f>'DNSP stacked data'!H32</f>
        <v>1304383.405</v>
      </c>
      <c r="I23" s="1">
        <f>'DNSP stacked data'!I32</f>
        <v>1439466.8419999999</v>
      </c>
      <c r="J23" s="1">
        <f>'DNSP stacked data'!J32</f>
        <v>1614708.4664461899</v>
      </c>
      <c r="K23" s="26"/>
      <c r="L23" s="1">
        <f>'DNSP stacked data'!L32</f>
        <v>374445.66800000001</v>
      </c>
      <c r="M23" s="1">
        <f>'DNSP stacked data'!M32</f>
        <v>430940.67700000003</v>
      </c>
      <c r="N23" s="1">
        <f>'DNSP stacked data'!N32</f>
        <v>494317.84700000001</v>
      </c>
      <c r="O23" s="1">
        <f>'DNSP stacked data'!O32</f>
        <v>509388.26</v>
      </c>
      <c r="P23" s="1">
        <f>'DNSP stacked data'!P32</f>
        <v>544431.91899999999</v>
      </c>
      <c r="Q23" s="1">
        <f>'DNSP stacked data'!Q32</f>
        <v>613988.47900000005</v>
      </c>
      <c r="R23" s="1">
        <f>'DNSP stacked data'!R32</f>
        <v>690637.21800000011</v>
      </c>
      <c r="S23" s="1">
        <f>'DNSP stacked data'!S32</f>
        <v>736948.10600000003</v>
      </c>
      <c r="T23" s="1">
        <f>'DNSP stacked data'!T32</f>
        <v>878797.99389856635</v>
      </c>
      <c r="V23" s="1">
        <f>'DNSP stacked data'!V32</f>
        <v>1350167.4920000001</v>
      </c>
      <c r="W23" s="1">
        <f>'DNSP stacked data'!W32</f>
        <v>1507432.702</v>
      </c>
      <c r="X23" s="1">
        <f>'DNSP stacked data'!X32</f>
        <v>1704869.4280000001</v>
      </c>
      <c r="Y23" s="1">
        <f>'DNSP stacked data'!Y32</f>
        <v>1934129.318</v>
      </c>
      <c r="Z23" s="1">
        <f>'DNSP stacked data'!Z32</f>
        <v>2061361.4310000001</v>
      </c>
      <c r="AA23" s="1">
        <f>'DNSP stacked data'!AA32</f>
        <v>2336260.446</v>
      </c>
      <c r="AB23" s="1">
        <f>'DNSP stacked data'!AB32</f>
        <v>2730464.4309999999</v>
      </c>
      <c r="AC23" s="1">
        <f>'DNSP stacked data'!AC32</f>
        <v>3054455.219</v>
      </c>
      <c r="AD23" s="1">
        <f>'DNSP stacked data'!AD32</f>
        <v>3297033.9484871118</v>
      </c>
      <c r="AF23" s="1">
        <f>'DNSP stacked data'!AG32</f>
        <v>377629.78499999997</v>
      </c>
      <c r="AG23" s="1">
        <f>'DNSP stacked data'!AH32</f>
        <v>413806.03200000001</v>
      </c>
      <c r="AH23" s="1">
        <f>'DNSP stacked data'!AI32</f>
        <v>443021.46</v>
      </c>
      <c r="AI23" s="1">
        <f>'DNSP stacked data'!AJ32</f>
        <v>472257.24099999998</v>
      </c>
      <c r="AJ23" s="1">
        <f>'DNSP stacked data'!AK32</f>
        <v>657223.74</v>
      </c>
      <c r="AK23" s="1">
        <f>'DNSP stacked data'!AL32</f>
        <v>818469.84900000005</v>
      </c>
      <c r="AL23" s="1">
        <f>'DNSP stacked data'!AM32</f>
        <v>1050690.4099999999</v>
      </c>
      <c r="AM23" s="1">
        <f>'DNSP stacked data'!AN32</f>
        <v>1165460.817</v>
      </c>
      <c r="AN23" s="1">
        <f>'DNSP stacked data'!AO32</f>
        <v>1159331.0988379924</v>
      </c>
      <c r="AO23" s="26"/>
      <c r="AP23" s="1">
        <f>'DNSP stacked data'!AR32</f>
        <v>2273783.73</v>
      </c>
      <c r="AQ23" s="1">
        <f>'DNSP stacked data'!AS32</f>
        <v>2604756.06</v>
      </c>
      <c r="AR23" s="1">
        <f>'DNSP stacked data'!AT32</f>
        <v>2967244.9759999998</v>
      </c>
      <c r="AS23" s="1">
        <f>'DNSP stacked data'!AU32</f>
        <v>3582780.3859999999</v>
      </c>
      <c r="AT23" s="1">
        <f>'DNSP stacked data'!AV32</f>
        <v>4078986.5010000002</v>
      </c>
      <c r="AU23" s="1">
        <f>'DNSP stacked data'!AW32</f>
        <v>4687557.2410000004</v>
      </c>
      <c r="AV23" s="1">
        <f>'DNSP stacked data'!AX32</f>
        <v>5358373.9539999999</v>
      </c>
      <c r="AW23" s="1">
        <f>'DNSP stacked data'!AY32</f>
        <v>5774449.5099999998</v>
      </c>
      <c r="AX23" s="1">
        <f>'DNSP stacked data'!AZ32</f>
        <v>6005521.921492245</v>
      </c>
      <c r="AY23" s="26"/>
      <c r="AZ23" s="1">
        <f>'DNSP stacked data'!BC32</f>
        <v>502640.70600000001</v>
      </c>
      <c r="BA23" s="1">
        <f>'DNSP stacked data'!BD32</f>
        <v>573953.95199999993</v>
      </c>
      <c r="BB23" s="1">
        <f>'DNSP stacked data'!BE32</f>
        <v>673275.76399999997</v>
      </c>
      <c r="BC23" s="1">
        <f>'DNSP stacked data'!BF32</f>
        <v>804552.75900000008</v>
      </c>
      <c r="BD23" s="1">
        <f>'DNSP stacked data'!BG32</f>
        <v>1008971.524</v>
      </c>
      <c r="BE23" s="1">
        <f>'DNSP stacked data'!BH32</f>
        <v>1193777.686</v>
      </c>
      <c r="BF23" s="1">
        <f>'DNSP stacked data'!BI32</f>
        <v>1319155.9789999998</v>
      </c>
      <c r="BG23" s="1">
        <f>'DNSP stacked data'!BJ32</f>
        <v>1295322.8599999999</v>
      </c>
      <c r="BH23" s="1">
        <f>'DNSP stacked data'!BK32</f>
        <v>1146605.4545550845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60" x14ac:dyDescent="0.25">
      <c r="A26" s="24" t="s">
        <v>81</v>
      </c>
      <c r="B26" s="1">
        <f>B17</f>
        <v>562220.52099999995</v>
      </c>
      <c r="C26" s="1">
        <f t="shared" ref="C26:I26" si="3">C17</f>
        <v>608877.51500000001</v>
      </c>
      <c r="D26" s="1">
        <f t="shared" si="3"/>
        <v>671202.71100000001</v>
      </c>
      <c r="E26" s="1">
        <f t="shared" si="3"/>
        <v>734481.94400000002</v>
      </c>
      <c r="F26" s="1">
        <f t="shared" si="3"/>
        <v>872743.86699999997</v>
      </c>
      <c r="G26" s="1">
        <f t="shared" si="3"/>
        <v>999729.85</v>
      </c>
      <c r="H26" s="1">
        <f t="shared" si="3"/>
        <v>1120207.709</v>
      </c>
      <c r="I26" s="1">
        <f t="shared" si="3"/>
        <v>1304953.7709999999</v>
      </c>
      <c r="J26" s="1">
        <f t="shared" ref="J26" si="4">J17</f>
        <v>1452538.589764562</v>
      </c>
      <c r="L26" s="1">
        <f>L17</f>
        <v>335806.826</v>
      </c>
      <c r="M26" s="1">
        <f t="shared" ref="M26:S26" si="5">M17</f>
        <v>374445.66800000001</v>
      </c>
      <c r="N26" s="1">
        <f t="shared" si="5"/>
        <v>430940.67700000003</v>
      </c>
      <c r="O26" s="1">
        <f t="shared" si="5"/>
        <v>494326.35699999996</v>
      </c>
      <c r="P26" s="1">
        <f t="shared" si="5"/>
        <v>460388.35199999996</v>
      </c>
      <c r="Q26" s="1">
        <f t="shared" si="5"/>
        <v>537001.91500000004</v>
      </c>
      <c r="R26" s="1">
        <f t="shared" si="5"/>
        <v>619535.71100000001</v>
      </c>
      <c r="S26" s="1">
        <f t="shared" si="5"/>
        <v>693456.929</v>
      </c>
      <c r="T26" s="1">
        <f t="shared" ref="T26" si="6">T17</f>
        <v>696477.36156165262</v>
      </c>
      <c r="V26" s="1">
        <f>V17</f>
        <v>1229650.2690000001</v>
      </c>
      <c r="W26" s="1">
        <f t="shared" ref="W26:AC26" si="7">W17</f>
        <v>1350167.4920000001</v>
      </c>
      <c r="X26" s="1">
        <f t="shared" si="7"/>
        <v>1507432.702</v>
      </c>
      <c r="Y26" s="1">
        <f t="shared" si="7"/>
        <v>1704869.4280000001</v>
      </c>
      <c r="Z26" s="1">
        <f t="shared" si="7"/>
        <v>1869917.4750000001</v>
      </c>
      <c r="AA26" s="1">
        <f t="shared" si="7"/>
        <v>2034746.348</v>
      </c>
      <c r="AB26" s="1">
        <f t="shared" si="7"/>
        <v>2373965.7930000001</v>
      </c>
      <c r="AC26" s="1">
        <f t="shared" si="7"/>
        <v>2729894.0639999998</v>
      </c>
      <c r="AD26" s="1">
        <f t="shared" ref="AD26" si="8">AD17</f>
        <v>3041383.4718816471</v>
      </c>
      <c r="AF26" s="1">
        <f>AF17</f>
        <v>351896.63299999997</v>
      </c>
      <c r="AG26" s="1">
        <f t="shared" ref="AG26:AM26" si="9">AG17</f>
        <v>377629.78499999997</v>
      </c>
      <c r="AH26" s="1">
        <f t="shared" si="9"/>
        <v>413806.03200000001</v>
      </c>
      <c r="AI26" s="1">
        <f t="shared" si="9"/>
        <v>443021.46</v>
      </c>
      <c r="AJ26" s="1">
        <f t="shared" si="9"/>
        <v>523228.69</v>
      </c>
      <c r="AK26" s="1">
        <f t="shared" si="9"/>
        <v>664343.24600000004</v>
      </c>
      <c r="AL26" s="1">
        <f t="shared" si="9"/>
        <v>816089.43200000003</v>
      </c>
      <c r="AM26" s="1">
        <f t="shared" si="9"/>
        <v>1049427.595</v>
      </c>
      <c r="AN26" s="1">
        <f t="shared" ref="AN26" si="10">AN17</f>
        <v>1045975.0478948847</v>
      </c>
      <c r="AP26" s="1">
        <f>AP17</f>
        <v>2058811.7910000002</v>
      </c>
      <c r="AQ26" s="1">
        <f t="shared" ref="AQ26:AW26" si="11">AQ17</f>
        <v>2273783.73</v>
      </c>
      <c r="AR26" s="1">
        <f t="shared" si="11"/>
        <v>2604756.06</v>
      </c>
      <c r="AS26" s="1">
        <f t="shared" si="11"/>
        <v>2967244.9759999998</v>
      </c>
      <c r="AT26" s="1">
        <f t="shared" si="11"/>
        <v>3580808.8470000001</v>
      </c>
      <c r="AU26" s="1">
        <f t="shared" si="11"/>
        <v>4079296.9989999998</v>
      </c>
      <c r="AV26" s="1">
        <f t="shared" si="11"/>
        <v>4684390.4249999998</v>
      </c>
      <c r="AW26" s="1">
        <f t="shared" si="11"/>
        <v>5356817.0580000002</v>
      </c>
      <c r="AX26" s="1">
        <f t="shared" ref="AX26" si="12">AX17</f>
        <v>5798871.0013972037</v>
      </c>
      <c r="AZ26" s="1">
        <f>AZ17</f>
        <v>446333.99299999996</v>
      </c>
      <c r="BA26" s="1">
        <f t="shared" ref="BA26:BG26" si="13">BA17</f>
        <v>502640.70600000001</v>
      </c>
      <c r="BB26" s="1">
        <f t="shared" si="13"/>
        <v>573953.95199999993</v>
      </c>
      <c r="BC26" s="1">
        <f t="shared" si="13"/>
        <v>673275.76399999997</v>
      </c>
      <c r="BD26" s="1">
        <f t="shared" si="13"/>
        <v>804552.75800000003</v>
      </c>
      <c r="BE26" s="1">
        <f t="shared" si="13"/>
        <v>1008971.524</v>
      </c>
      <c r="BF26" s="1">
        <f t="shared" si="13"/>
        <v>1193773.98</v>
      </c>
      <c r="BG26" s="1">
        <f t="shared" si="13"/>
        <v>1319155.9789999998</v>
      </c>
      <c r="BH26" s="1">
        <f t="shared" ref="BH26" si="14">BH17</f>
        <v>1295322.8601074924</v>
      </c>
    </row>
    <row r="27" spans="1:60" x14ac:dyDescent="0.25">
      <c r="A27" s="24" t="s">
        <v>82</v>
      </c>
      <c r="B27" s="20">
        <f>WACC!C$14*B26</f>
        <v>224888.2084</v>
      </c>
      <c r="C27" s="20">
        <f>WACC!D$14*C26</f>
        <v>243551.00600000002</v>
      </c>
      <c r="D27" s="20">
        <f>WACC!E$14*D26</f>
        <v>268481.08439999999</v>
      </c>
      <c r="E27" s="20">
        <f>WACC!F$14*E26</f>
        <v>293792.77760000003</v>
      </c>
      <c r="F27" s="20">
        <f>WACC!G$14*F26</f>
        <v>349097.54680000001</v>
      </c>
      <c r="G27" s="20">
        <f>WACC!H$14*G26</f>
        <v>399891.94</v>
      </c>
      <c r="H27" s="20">
        <f>WACC!I$14*H26</f>
        <v>448083.08360000001</v>
      </c>
      <c r="I27" s="20">
        <f>WACC!J$14*I26</f>
        <v>521981.50839999999</v>
      </c>
      <c r="J27" s="20">
        <f>WACC!K$14*J26</f>
        <v>581015.43590582476</v>
      </c>
      <c r="L27" s="1">
        <f>WACC!$C$14*L26</f>
        <v>134322.7304</v>
      </c>
      <c r="M27" s="1">
        <f>WACC!$D$14*M26</f>
        <v>149778.2672</v>
      </c>
      <c r="N27" s="1">
        <f>WACC!$E$14*N26</f>
        <v>172376.27080000003</v>
      </c>
      <c r="O27" s="1">
        <f>WACC!$F$14*O26</f>
        <v>197730.5428</v>
      </c>
      <c r="P27" s="1">
        <f>WACC!$G$14*P26</f>
        <v>184155.34080000001</v>
      </c>
      <c r="Q27" s="1">
        <f>WACC!$H$14*Q26</f>
        <v>214800.76600000003</v>
      </c>
      <c r="R27" s="1">
        <f>WACC!$I$14*R26</f>
        <v>247814.2844</v>
      </c>
      <c r="S27" s="1">
        <f>WACC!J$14*S26</f>
        <v>277382.77160000004</v>
      </c>
      <c r="T27" s="20">
        <f>WACC!K$14*T26</f>
        <v>278590.94462466106</v>
      </c>
      <c r="V27" s="1">
        <f>WACC!$C$14*V26</f>
        <v>491860.10760000005</v>
      </c>
      <c r="W27" s="1">
        <f>WACC!$D$14*W26</f>
        <v>540066.99680000008</v>
      </c>
      <c r="X27" s="1">
        <f>WACC!$E$14*X26</f>
        <v>602973.0808</v>
      </c>
      <c r="Y27" s="1">
        <f>WACC!$F$14*Y26</f>
        <v>681947.77120000008</v>
      </c>
      <c r="Z27" s="1">
        <f>WACC!$G$14*Z26</f>
        <v>747966.99000000011</v>
      </c>
      <c r="AA27" s="1">
        <f>WACC!$H$14*AA26</f>
        <v>813898.5392</v>
      </c>
      <c r="AB27" s="1">
        <f>WACC!$I$14*AB26</f>
        <v>949586.31720000005</v>
      </c>
      <c r="AC27" s="20">
        <f>WACC!$J$14*AC26</f>
        <v>1091957.6255999999</v>
      </c>
      <c r="AD27" s="20">
        <f>WACC!K$14*AD26</f>
        <v>1216553.3887526589</v>
      </c>
      <c r="AF27" s="1">
        <f>WACC!$C$14*AF26</f>
        <v>140758.6532</v>
      </c>
      <c r="AG27" s="1">
        <f>WACC!$D$14*AG26</f>
        <v>151051.91399999999</v>
      </c>
      <c r="AH27" s="1">
        <f>WACC!$E$14*AH26</f>
        <v>165522.41280000002</v>
      </c>
      <c r="AI27" s="1">
        <f>WACC!$F$14*AI26</f>
        <v>177208.58400000003</v>
      </c>
      <c r="AJ27" s="1">
        <f>WACC!$G$14*AJ26</f>
        <v>209291.47600000002</v>
      </c>
      <c r="AK27" s="1">
        <f>WACC!$H$14*AK26</f>
        <v>265737.29840000003</v>
      </c>
      <c r="AL27" s="1">
        <f>WACC!$I$14*AL26</f>
        <v>326435.77280000004</v>
      </c>
      <c r="AM27" s="1">
        <f>WACC!$J$14*AM26</f>
        <v>419771.038</v>
      </c>
      <c r="AN27" s="20">
        <f>WACC!K$14*AN26</f>
        <v>418390.01915795391</v>
      </c>
      <c r="AP27" s="1">
        <f>WACC!C14*AP26</f>
        <v>823524.71640000015</v>
      </c>
      <c r="AQ27" s="1">
        <f>WACC!D14*AQ26</f>
        <v>909513.49200000009</v>
      </c>
      <c r="AR27" s="1">
        <f>WACC!E14*AR26</f>
        <v>1041902.4240000001</v>
      </c>
      <c r="AS27" s="1">
        <f>WACC!F14*AS26</f>
        <v>1186897.9904</v>
      </c>
      <c r="AT27" s="1">
        <f>WACC!G14*AT26</f>
        <v>1432323.5388000002</v>
      </c>
      <c r="AU27" s="1">
        <f>WACC!H14*AU26</f>
        <v>1631718.7996</v>
      </c>
      <c r="AV27" s="1">
        <f>WACC!I14*AV26</f>
        <v>1873756.17</v>
      </c>
      <c r="AW27" s="1">
        <f>WACC!J14*AW26</f>
        <v>2142726.8232</v>
      </c>
      <c r="AX27" s="1">
        <f>WACC!K14*AX26</f>
        <v>2319548.4005588815</v>
      </c>
      <c r="AZ27" s="1">
        <f>WACC!C14*AZ26</f>
        <v>178533.59719999999</v>
      </c>
      <c r="BA27" s="1">
        <f>WACC!D14*BA26</f>
        <v>201056.28240000003</v>
      </c>
      <c r="BB27" s="1">
        <f>WACC!E14*BB26</f>
        <v>229581.5808</v>
      </c>
      <c r="BC27" s="1">
        <f>WACC!F14*BC26</f>
        <v>269310.30560000002</v>
      </c>
      <c r="BD27" s="1">
        <f>WACC!G14*BD26</f>
        <v>321821.10320000001</v>
      </c>
      <c r="BE27" s="1">
        <f>WACC!H14*BE26</f>
        <v>403588.60960000003</v>
      </c>
      <c r="BF27" s="1">
        <f>WACC!I14*BF26</f>
        <v>477509.592</v>
      </c>
      <c r="BG27" s="1">
        <f>WACC!J14*BG26</f>
        <v>527662.39159999997</v>
      </c>
      <c r="BH27" s="1">
        <f>WACC!K14*BH26</f>
        <v>518129.14404299698</v>
      </c>
    </row>
    <row r="28" spans="1:60" x14ac:dyDescent="0.25">
      <c r="A28" s="24" t="s">
        <v>83</v>
      </c>
      <c r="B28" s="20">
        <f>WACC!C$15*B26</f>
        <v>337332.31259999995</v>
      </c>
      <c r="C28" s="20">
        <f>WACC!D$15*C26</f>
        <v>365326.50900000002</v>
      </c>
      <c r="D28" s="20">
        <f>WACC!E$15*D26</f>
        <v>402721.62660000002</v>
      </c>
      <c r="E28" s="20">
        <f>WACC!F$15*E26</f>
        <v>440689.16639999999</v>
      </c>
      <c r="F28" s="20">
        <f>WACC!G$15*F26</f>
        <v>523646.32019999996</v>
      </c>
      <c r="G28" s="20">
        <f>WACC!H$15*G26</f>
        <v>599837.90999999992</v>
      </c>
      <c r="H28" s="20">
        <f>WACC!I$15*H26</f>
        <v>672124.62540000002</v>
      </c>
      <c r="I28" s="20">
        <f>WACC!J$15*I26</f>
        <v>782972.2625999999</v>
      </c>
      <c r="J28" s="20">
        <f>WACC!K$15*J26</f>
        <v>871523.15385873721</v>
      </c>
      <c r="L28" s="1">
        <f>WACC!$C$15*L26</f>
        <v>201484.0956</v>
      </c>
      <c r="M28" s="1">
        <f>WACC!$D$15*M26</f>
        <v>224667.4008</v>
      </c>
      <c r="N28" s="1">
        <f>WACC!$E$15*N26</f>
        <v>258564.4062</v>
      </c>
      <c r="O28" s="1">
        <f>WACC!$F$15*O26</f>
        <v>296595.81419999996</v>
      </c>
      <c r="P28" s="1">
        <f>WACC!$G$15*P26</f>
        <v>276233.01119999995</v>
      </c>
      <c r="Q28" s="1">
        <f>WACC!$H$15*Q26</f>
        <v>322201.14900000003</v>
      </c>
      <c r="R28" s="1">
        <f>WACC!$I$15*R26</f>
        <v>371721.42660000001</v>
      </c>
      <c r="S28" s="1">
        <f>WACC!J$15*S26</f>
        <v>416074.15739999997</v>
      </c>
      <c r="T28" s="20">
        <f>WACC!K$15*T26</f>
        <v>417886.41693699156</v>
      </c>
      <c r="V28" s="1">
        <f>WACC!$C$15*V26</f>
        <v>737790.16139999998</v>
      </c>
      <c r="W28" s="1">
        <f>WACC!$D$15*W26</f>
        <v>810100.4952</v>
      </c>
      <c r="X28" s="1">
        <f>WACC!$E$15*X26</f>
        <v>904459.62120000005</v>
      </c>
      <c r="Y28" s="1">
        <f>WACC!$F$15*Y26</f>
        <v>1022921.6568</v>
      </c>
      <c r="Z28" s="1">
        <f>WACC!$G$15*Z26</f>
        <v>1121950.4850000001</v>
      </c>
      <c r="AA28" s="1">
        <f>WACC!$H$15*AA26</f>
        <v>1220847.8088</v>
      </c>
      <c r="AB28" s="1">
        <f>WACC!$I$15*AB26</f>
        <v>1424379.4757999999</v>
      </c>
      <c r="AC28" s="20">
        <f>WACC!$J$15*AC26</f>
        <v>1637936.4383999999</v>
      </c>
      <c r="AD28" s="20">
        <f>WACC!K$15*AD26</f>
        <v>1824830.0831289883</v>
      </c>
      <c r="AF28" s="1">
        <f>WACC!$C$15*AF26</f>
        <v>211137.97979999997</v>
      </c>
      <c r="AG28" s="1">
        <f>WACC!$D$15*AG26</f>
        <v>226577.87099999998</v>
      </c>
      <c r="AH28" s="1">
        <f>WACC!$E$15*AH26</f>
        <v>248283.61919999999</v>
      </c>
      <c r="AI28" s="1">
        <f>WACC!$F$15*AI26</f>
        <v>265812.87599999999</v>
      </c>
      <c r="AJ28" s="1">
        <f>WACC!$G$15*AJ26</f>
        <v>313937.21399999998</v>
      </c>
      <c r="AK28" s="1">
        <f>WACC!$H$15*AK26</f>
        <v>398605.94760000001</v>
      </c>
      <c r="AL28" s="1">
        <f>WACC!$I$15*AL26</f>
        <v>489653.65919999999</v>
      </c>
      <c r="AM28" s="1">
        <f>WACC!$J$15*AM26</f>
        <v>629656.55699999991</v>
      </c>
      <c r="AN28" s="20">
        <f>WACC!K$15*AN26</f>
        <v>627585.02873693081</v>
      </c>
      <c r="AP28" s="1">
        <f>WACC!C15*AP26</f>
        <v>1235287.0746000002</v>
      </c>
      <c r="AQ28" s="1">
        <f>WACC!D15*AQ26</f>
        <v>1364270.2379999999</v>
      </c>
      <c r="AR28" s="1">
        <f>WACC!E15*AR26</f>
        <v>1562853.6359999999</v>
      </c>
      <c r="AS28" s="1">
        <f>WACC!F15*AS26</f>
        <v>1780346.9855999998</v>
      </c>
      <c r="AT28" s="1">
        <f>WACC!G15*AT26</f>
        <v>2148485.3081999999</v>
      </c>
      <c r="AU28" s="1">
        <f>WACC!H15*AU26</f>
        <v>2447578.1993999998</v>
      </c>
      <c r="AV28" s="1">
        <f>WACC!I15*AV26</f>
        <v>2810634.2549999999</v>
      </c>
      <c r="AW28" s="1">
        <f>WACC!J15*AW26</f>
        <v>3214090.2348000002</v>
      </c>
      <c r="AX28" s="1">
        <f>WACC!K15*AX26</f>
        <v>3479322.6008383222</v>
      </c>
      <c r="AZ28" s="1">
        <f>WACC!C15*AZ26</f>
        <v>267800.39579999994</v>
      </c>
      <c r="BA28" s="1">
        <f>WACC!D15*BA26</f>
        <v>301584.42359999998</v>
      </c>
      <c r="BB28" s="1">
        <f>WACC!E15*BB26</f>
        <v>344372.37119999994</v>
      </c>
      <c r="BC28" s="1">
        <f>WACC!F15*BC26</f>
        <v>403965.45839999994</v>
      </c>
      <c r="BD28" s="1">
        <f>WACC!G15*BD26</f>
        <v>482731.65480000002</v>
      </c>
      <c r="BE28" s="1">
        <f>WACC!H15*BE26</f>
        <v>605382.91440000001</v>
      </c>
      <c r="BF28" s="1">
        <f>WACC!I15*BF26</f>
        <v>716264.38799999992</v>
      </c>
      <c r="BG28" s="1">
        <f>WACC!J15*BG26</f>
        <v>791493.58739999984</v>
      </c>
      <c r="BH28" s="1">
        <f>WACC!K15*BH26</f>
        <v>777193.71606449538</v>
      </c>
    </row>
    <row r="29" spans="1:60" x14ac:dyDescent="0.25">
      <c r="A29" s="24" t="s">
        <v>84</v>
      </c>
      <c r="B29" s="1">
        <f>(WACC!$C$3+WACC!$C$9*WACC!$C$16)*B27</f>
        <v>22436.900098000882</v>
      </c>
      <c r="C29" s="1">
        <f>(WACC!$D$3+WACC!$D$9*WACC!$D$16)*C27</f>
        <v>24213.654387396629</v>
      </c>
      <c r="D29" s="1">
        <f>(WACC!$E$3+WACC!$E$9*WACC!$E$16)*D27</f>
        <v>27784.78648165051</v>
      </c>
      <c r="E29" s="1">
        <f>(WACC!$F$3+WACC!$F$9*WACC!$F$16)*E27</f>
        <v>31484.091390652695</v>
      </c>
      <c r="F29" s="1">
        <f>(WACC!$G$3+WACC!$G$9*WACC!$G$16)*F27</f>
        <v>33409.107379848203</v>
      </c>
      <c r="G29" s="1">
        <f>(WACC!$H$3+WACC!$H$9*WACC!$H$16)*G27</f>
        <v>40343.004905565365</v>
      </c>
      <c r="H29" s="1">
        <f>(WACC!$I$3+WACC!$I$9*WACC!$I$16)*H27</f>
        <v>44261.645281214565</v>
      </c>
      <c r="I29" s="1">
        <f>(WACC!J$3+WACC!J$9*WACC!J$16)*I27</f>
        <v>45013.033538661482</v>
      </c>
      <c r="J29" s="20">
        <f>(WACC!K$3+WACC!K$9*WACC!K$16)*J27</f>
        <v>45506.50467784299</v>
      </c>
      <c r="L29" s="1">
        <f>(WACC!$C$3+WACC!$C$9*WACC!$C$16)*L27</f>
        <v>13401.261472611322</v>
      </c>
      <c r="M29" s="1">
        <f>(WACC!$D$3+WACC!$D$9*WACC!$D$16)*M27</f>
        <v>14890.840552405456</v>
      </c>
      <c r="N29" s="1">
        <f>(WACC!$E$3+WACC!$E$9*WACC!$E$16)*N27</f>
        <v>17839.014206101623</v>
      </c>
      <c r="O29" s="1">
        <f>(WACC!$F$3+WACC!$F$9*WACC!$F$16)*O27</f>
        <v>21189.651192564113</v>
      </c>
      <c r="P29" s="1">
        <f>(WACC!$G$3+WACC!$G$9*WACC!$G$16)*P27</f>
        <v>17623.915182894492</v>
      </c>
      <c r="Q29" s="1">
        <f>(WACC!$H$3+WACC!$H$9*WACC!$H$16)*Q27</f>
        <v>21670.125075432126</v>
      </c>
      <c r="R29" s="1">
        <f>(WACC!$I$3+WACC!$I$9*WACC!$I$16)*R27</f>
        <v>24479.094063551976</v>
      </c>
      <c r="S29" s="1">
        <f>(WACC!$J$3+WACC!$J$9*WACC!$J$16)*S27</f>
        <v>23920.081075955757</v>
      </c>
      <c r="T29" s="20">
        <f>(WACC!K$3+WACC!K$9*WACC!K$16)*T27</f>
        <v>21819.902435125201</v>
      </c>
      <c r="V29" s="1">
        <f>(WACC!$C$3+WACC!$C$9*WACC!$C$16)*V27</f>
        <v>49072.453264353389</v>
      </c>
      <c r="W29" s="1">
        <f>(WACC!$D$3+WACC!$D$9*WACC!$D$16)*W27</f>
        <v>53693.046977414015</v>
      </c>
      <c r="X29" s="1">
        <f>(WACC!$E$3+WACC!$E$9*WACC!$E$16)*X27</f>
        <v>62400.963336585068</v>
      </c>
      <c r="Y29" s="1">
        <f>(WACC!$F$3+WACC!$F$9*WACC!$F$16)*Y27</f>
        <v>73080.441689226587</v>
      </c>
      <c r="Z29" s="1">
        <f>(WACC!$G$3+WACC!$G$9*WACC!$G$16)*Z27</f>
        <v>71581.452561189551</v>
      </c>
      <c r="AA29" s="1">
        <f>(WACC!$H$3+WACC!$H$9*WACC!$H$16)*AA27</f>
        <v>82109.963905694327</v>
      </c>
      <c r="AB29" s="1">
        <f>(WACC!$I$3+WACC!$I$9*WACC!$I$16)*AB27</f>
        <v>93800.132774754224</v>
      </c>
      <c r="AC29" s="20">
        <f>(WACC!$J$3+WACC!$J$9*WACC!$J$16)*AC27</f>
        <v>94164.87832029484</v>
      </c>
      <c r="AD29" s="20">
        <f>(WACC!K$3+WACC!K$9*WACC!K$16)*AD27</f>
        <v>95283.341981798803</v>
      </c>
      <c r="AF29" s="1">
        <f>(WACC!$C$3+WACC!$C$9*WACC!$C$16)*AF27</f>
        <v>14043.367868181889</v>
      </c>
      <c r="AG29" s="1">
        <f>(WACC!$D$3+WACC!$D$9*WACC!$D$16)*AG27</f>
        <v>15017.465541286896</v>
      </c>
      <c r="AH29" s="1">
        <f>(WACC!$E$3+WACC!$E$9*WACC!$E$16)*AH27</f>
        <v>17129.716634799232</v>
      </c>
      <c r="AI29" s="1">
        <f>(WACC!$F$3+WACC!$F$9*WACC!$F$16)*AI27</f>
        <v>18990.430259862711</v>
      </c>
      <c r="AJ29" s="1">
        <f>(WACC!$G$3+WACC!$G$9*WACC!$G$16)*AJ27</f>
        <v>20029.477317916586</v>
      </c>
      <c r="AK29" s="1">
        <f>(WACC!$H$3+WACC!$H$9*WACC!$H$16)*AK27</f>
        <v>26808.845241899318</v>
      </c>
      <c r="AL29" s="1">
        <f>(WACC!$I$3+WACC!$I$9*WACC!$I$16)*AL27</f>
        <v>32245.324386472221</v>
      </c>
      <c r="AM29" s="1">
        <f>(WACC!$J$3+WACC!$J$9*WACC!$J$16)*AM27</f>
        <v>36198.921816159775</v>
      </c>
      <c r="AN29" s="20">
        <f>(WACC!K$3+WACC!K$9*WACC!K$16)*AN27</f>
        <v>32769.296971071009</v>
      </c>
      <c r="AP29" s="1">
        <f>(WACC!C3+WACC!C9*WACC!C16)*AP27</f>
        <v>82162.341554326296</v>
      </c>
      <c r="AQ29" s="1">
        <f>(WACC!D3+WACC!D9*WACC!D16)*AQ27</f>
        <v>90423.134429435406</v>
      </c>
      <c r="AR29" s="1">
        <f>(WACC!E3+WACC!E9*WACC!E16)*AR27</f>
        <v>107825.2363672072</v>
      </c>
      <c r="AS29" s="1">
        <f>(WACC!F3+WACC!F9*WACC!F16)*AS27</f>
        <v>127193.06821086272</v>
      </c>
      <c r="AT29" s="1">
        <f>(WACC!G3+WACC!G9*WACC!G16)*AT27</f>
        <v>137075.29986702668</v>
      </c>
      <c r="AU29" s="1">
        <f>(WACC!H3+WACC!H9*WACC!H16)*AU27</f>
        <v>164615.56973807979</v>
      </c>
      <c r="AV29" s="1">
        <f>(WACC!I3+WACC!I9*WACC!I16)*AV27</f>
        <v>185089.62729345754</v>
      </c>
      <c r="AW29" s="1">
        <f>(WACC!J3+WACC!J9*WACC!J16)*AW27</f>
        <v>184777.87585337224</v>
      </c>
      <c r="AX29" s="1">
        <f>(WACC!K3+WACC!K9*WACC!K16)*AX27</f>
        <v>181672.52299580042</v>
      </c>
      <c r="AZ29" s="1">
        <f>(WACC!C3+WACC!C9*WACC!C16)*AZ27</f>
        <v>17812.141032260231</v>
      </c>
      <c r="BA29" s="1">
        <f>(WACC!D3+WACC!D9*WACC!D16)*BA27</f>
        <v>19988.861530091221</v>
      </c>
      <c r="BB29" s="1">
        <f>(WACC!E3+WACC!E9*WACC!E16)*BB27</f>
        <v>23759.123354642539</v>
      </c>
      <c r="BC29" s="1">
        <f>(WACC!F3+WACC!F9*WACC!F16)*BC27</f>
        <v>28860.444913656742</v>
      </c>
      <c r="BD29" s="1">
        <f>(WACC!G3+WACC!G9*WACC!G16)*BD27</f>
        <v>30798.714836199502</v>
      </c>
      <c r="BE29" s="1">
        <f>(WACC!H3+WACC!H9*WACC!H16)*BE27</f>
        <v>40715.942554188776</v>
      </c>
      <c r="BF29" s="1">
        <f>(WACC!I3+WACC!I9*WACC!I16)*BF27</f>
        <v>47168.395668221325</v>
      </c>
      <c r="BG29" s="1">
        <f>(WACC!J3+WACC!J9*WACC!J16)*BG27</f>
        <v>45502.924046075517</v>
      </c>
      <c r="BH29" s="1">
        <f>(WACC!K3+WACC!K9*WACC!K16)*BH27</f>
        <v>40581.101395972481</v>
      </c>
    </row>
    <row r="30" spans="1:60" x14ac:dyDescent="0.25">
      <c r="A30" s="24" t="s">
        <v>85</v>
      </c>
      <c r="B30" s="1">
        <f>WACC!$C$7*B28</f>
        <v>23220.408913787458</v>
      </c>
      <c r="C30" s="1">
        <f>WACC!$D$7*C28</f>
        <v>24098.484183482229</v>
      </c>
      <c r="D30" s="1">
        <f>WACC!$E$7*D28</f>
        <v>28380.208286438643</v>
      </c>
      <c r="E30" s="1">
        <f>WACC!$F$7*E28</f>
        <v>37868.317432108364</v>
      </c>
      <c r="F30" s="1">
        <f>WACC!$G$7*F28</f>
        <v>43629.901115983615</v>
      </c>
      <c r="G30" s="1">
        <f>WACC!$H$7*G28</f>
        <v>55982.777602197333</v>
      </c>
      <c r="H30" s="1">
        <f>WACC!$I$7*H28</f>
        <v>63384.881525529039</v>
      </c>
      <c r="I30" s="1">
        <f>WACC!J$7*I28</f>
        <v>59714.101467697379</v>
      </c>
      <c r="J30" s="20">
        <f>WACC!K$7*J28</f>
        <v>53099.638008263173</v>
      </c>
      <c r="L30" s="1">
        <f>WACC!$C$7*L28</f>
        <v>13869.240848576346</v>
      </c>
      <c r="M30" s="1">
        <f>WACC!$D$7*M28</f>
        <v>14820.013525826189</v>
      </c>
      <c r="N30" s="1">
        <f>WACC!$E$7*N28</f>
        <v>18221.300319448321</v>
      </c>
      <c r="O30" s="1">
        <f>WACC!$F$7*O28</f>
        <v>25486.409236948813</v>
      </c>
      <c r="P30" s="1">
        <f>WACC!$G$7*P28</f>
        <v>23015.570813184135</v>
      </c>
      <c r="Q30" s="1">
        <f>WACC!$H$7*Q28</f>
        <v>30070.982455309386</v>
      </c>
      <c r="R30" s="1">
        <f>WACC!$I$7*R28</f>
        <v>35055.28245080966</v>
      </c>
      <c r="S30" s="1">
        <f>WACC!$J$7*S28</f>
        <v>31732.2792132717</v>
      </c>
      <c r="T30" s="20">
        <f>WACC!K$7*T28</f>
        <v>25460.732018051516</v>
      </c>
      <c r="V30" s="1">
        <f>WACC!$C$7*V28</f>
        <v>50786.090156123544</v>
      </c>
      <c r="W30" s="1">
        <f>WACC!$D$7*W28</f>
        <v>53437.660530154193</v>
      </c>
      <c r="X30" s="1">
        <f>WACC!$E$7*X28</f>
        <v>63738.202124974727</v>
      </c>
      <c r="Y30" s="1">
        <f>WACC!$F$7*Y28</f>
        <v>87899.419730052643</v>
      </c>
      <c r="Z30" s="1">
        <f>WACC!$G$7*Z28</f>
        <v>93480.249606039084</v>
      </c>
      <c r="AA30" s="1">
        <f>WACC!$H$7*AA28</f>
        <v>113941.53358226448</v>
      </c>
      <c r="AB30" s="1">
        <f>WACC!$I$7*AB28</f>
        <v>134326.46403521902</v>
      </c>
      <c r="AC30" s="20">
        <f>WACC!$J$7*AC28</f>
        <v>124918.73256846642</v>
      </c>
      <c r="AD30" s="20">
        <f>WACC!K$7*AD28</f>
        <v>111182.14864598305</v>
      </c>
      <c r="AF30" s="1">
        <f>WACC!$C$7*AF28</f>
        <v>14533.769950465743</v>
      </c>
      <c r="AG30" s="1">
        <f>WACC!$D$7*AG28</f>
        <v>14946.036233632793</v>
      </c>
      <c r="AH30" s="1">
        <f>WACC!$E$7*AH28</f>
        <v>17496.802658689936</v>
      </c>
      <c r="AI30" s="1">
        <f>WACC!$F$7*AI28</f>
        <v>22841.238526778678</v>
      </c>
      <c r="AJ30" s="1">
        <f>WACC!$G$7*AJ28</f>
        <v>26157.062649110136</v>
      </c>
      <c r="AK30" s="1">
        <f>WACC!$H$7*AK28</f>
        <v>37201.830266786448</v>
      </c>
      <c r="AL30" s="1">
        <f>WACC!$I$7*AL28</f>
        <v>46176.911251336773</v>
      </c>
      <c r="AM30" s="1">
        <f>WACC!$J$7*AM28</f>
        <v>48021.33783084921</v>
      </c>
      <c r="AN30" s="20">
        <f>WACC!K$7*AN28</f>
        <v>38237.122786456632</v>
      </c>
      <c r="AP30" s="1">
        <f>WACC!C7*AP28</f>
        <v>85031.49543263849</v>
      </c>
      <c r="AQ30" s="1">
        <f>WACC!D7*AQ28</f>
        <v>89993.044420541992</v>
      </c>
      <c r="AR30" s="1">
        <f>WACC!E7*AR28</f>
        <v>110135.90724034377</v>
      </c>
      <c r="AS30" s="1">
        <f>WACC!F7*AS28</f>
        <v>152984.80182924247</v>
      </c>
      <c r="AT30" s="1">
        <f>WACC!G7*AT28</f>
        <v>179010.5228088063</v>
      </c>
      <c r="AU30" s="1">
        <f>WACC!H7*AU28</f>
        <v>228432.08759679229</v>
      </c>
      <c r="AV30" s="1">
        <f>WACC!I7*AV28</f>
        <v>265057.56898692047</v>
      </c>
      <c r="AW30" s="1">
        <f>WACC!J7*AW28</f>
        <v>245125.55498435677</v>
      </c>
      <c r="AX30" s="1">
        <f>WACC!K7*AX28</f>
        <v>211986.07265967072</v>
      </c>
      <c r="AZ30" s="1">
        <f>WACC!C7*AZ28</f>
        <v>18434.150733504706</v>
      </c>
      <c r="BA30" s="1">
        <f>WACC!D7*BA28</f>
        <v>19893.786196909143</v>
      </c>
      <c r="BB30" s="1">
        <f>WACC!E7*BB28</f>
        <v>24268.276092503154</v>
      </c>
      <c r="BC30" s="1">
        <f>WACC!F7*BC28</f>
        <v>34712.65775663135</v>
      </c>
      <c r="BD30" s="1">
        <f>WACC!G7*BD28</f>
        <v>40220.91543856349</v>
      </c>
      <c r="BE30" s="1">
        <f>WACC!H7*BE28</f>
        <v>56500.291988922923</v>
      </c>
      <c r="BF30" s="1">
        <f>WACC!I7*BF28</f>
        <v>67547.49291817208</v>
      </c>
      <c r="BG30" s="1">
        <f>WACC!J7*BG28</f>
        <v>60363.988159796405</v>
      </c>
      <c r="BH30" s="1">
        <f>WACC!K7*BH28</f>
        <v>47352.390814404811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B17*WACC!$C$21</f>
        <v>45657.30901178834</v>
      </c>
      <c r="C33" s="1">
        <f>C17*WACC!$D$21</f>
        <v>48312.138570878851</v>
      </c>
      <c r="D33" s="1">
        <f>D17*WACC!$E$21</f>
        <v>56164.994768089156</v>
      </c>
      <c r="E33" s="1">
        <f>E17*WACC!$F$21</f>
        <v>69352.408822761063</v>
      </c>
      <c r="F33" s="1">
        <f>F17*WACC!$G$21</f>
        <v>77039.008495831818</v>
      </c>
      <c r="G33" s="1">
        <f>G17*WACC!$H$21</f>
        <v>96325.782507762706</v>
      </c>
      <c r="H33" s="1">
        <f>H17*WACC!$I$21</f>
        <v>107646.52680674361</v>
      </c>
      <c r="I33" s="1">
        <f>I17*WACC!$J$21</f>
        <v>104727.13500635888</v>
      </c>
      <c r="J33" s="20">
        <f>J17*WACC!K$21</f>
        <v>98606.142686106163</v>
      </c>
      <c r="L33" s="1">
        <f>L17*WACC!$C$21</f>
        <v>27270.502321187669</v>
      </c>
      <c r="M33" s="1">
        <f>M17*WACC!$D$21</f>
        <v>29710.854078231641</v>
      </c>
      <c r="N33" s="1">
        <f>N17*WACC!$E$21</f>
        <v>36060.31452554994</v>
      </c>
      <c r="O33" s="1">
        <f>O17*WACC!$F$21</f>
        <v>46676.060429512923</v>
      </c>
      <c r="P33" s="1">
        <f>P17*WACC!$G$21</f>
        <v>40639.485996078627</v>
      </c>
      <c r="Q33" s="1">
        <f>Q17*WACC!$H$21</f>
        <v>51741.107530741509</v>
      </c>
      <c r="R33" s="1">
        <f>R17*WACC!$I$21</f>
        <v>59534.37651436164</v>
      </c>
      <c r="S33" s="1">
        <f>S17*WACC!$J$21</f>
        <v>55652.360289227458</v>
      </c>
      <c r="T33" s="20">
        <f>T17*WACC!K$21</f>
        <v>47280.634453176717</v>
      </c>
      <c r="V33" s="1">
        <f>V17*WACC!C21</f>
        <v>99858.543420476941</v>
      </c>
      <c r="W33" s="1">
        <f>W17*WACC!D21</f>
        <v>107130.70750756819</v>
      </c>
      <c r="X33" s="1">
        <f>X17*WACC!E21</f>
        <v>126139.16546155979</v>
      </c>
      <c r="Y33" s="1">
        <f>Y17*WACC!F21</f>
        <v>160979.86141927922</v>
      </c>
      <c r="Z33" s="1">
        <f>Z17*WACC!G21</f>
        <v>165061.70216722862</v>
      </c>
      <c r="AA33" s="1">
        <f>AA17*WACC!H21</f>
        <v>196051.49748795881</v>
      </c>
      <c r="AB33" s="1">
        <f>AB17*WACC!I21</f>
        <v>228126.59680997324</v>
      </c>
      <c r="AC33" s="1">
        <f>AC17*WACC!J21</f>
        <v>219083.61088876126</v>
      </c>
      <c r="AD33" s="1">
        <f>AD17*WACC!K21</f>
        <v>206465.49062778184</v>
      </c>
      <c r="AF33" s="1">
        <f>AF17*WACC!C21</f>
        <v>28577.137818647632</v>
      </c>
      <c r="AG33" s="1">
        <f>AG17*WACC!D21</f>
        <v>29963.501774919685</v>
      </c>
      <c r="AH33" s="1">
        <f>AH17*WACC!E21</f>
        <v>34626.519293489167</v>
      </c>
      <c r="AI33" s="1">
        <f>AI17*WACC!F21</f>
        <v>41831.668786641385</v>
      </c>
      <c r="AJ33" s="1">
        <f>AJ17*WACC!G21</f>
        <v>46186.539967026722</v>
      </c>
      <c r="AK33" s="1">
        <f>AK17*WACC!H21</f>
        <v>64010.675508685774</v>
      </c>
      <c r="AL33" s="1">
        <f>AL17*WACC!I21</f>
        <v>78422.23563780899</v>
      </c>
      <c r="AM33" s="1">
        <f>AM17*WACC!J21</f>
        <v>84220.259647008992</v>
      </c>
      <c r="AN33" s="1">
        <f>AN17*WACC!K21</f>
        <v>71006.419757527634</v>
      </c>
      <c r="AP33" s="1">
        <f>AP17*WACC!C21</f>
        <v>167193.83698696477</v>
      </c>
      <c r="AQ33" s="1">
        <f>AQ17*WACC!D21</f>
        <v>180416.17884997738</v>
      </c>
      <c r="AR33" s="1">
        <f>AR17*WACC!E21</f>
        <v>217961.14360755097</v>
      </c>
      <c r="AS33" s="1">
        <f>AS17*WACC!F21</f>
        <v>280177.87004010519</v>
      </c>
      <c r="AT33" s="1">
        <f>AT17*WACC!G21</f>
        <v>316085.82267583295</v>
      </c>
      <c r="AU33" s="1">
        <f>AU17*WACC!H21</f>
        <v>393047.65733487211</v>
      </c>
      <c r="AV33" s="1">
        <f>AV17*WACC!I21</f>
        <v>450147.19628037798</v>
      </c>
      <c r="AW33" s="1">
        <f>AW17*WACC!J21</f>
        <v>429903.43083772901</v>
      </c>
      <c r="AX33" s="1">
        <f>AX17*WACC!K21</f>
        <v>393658.59565547114</v>
      </c>
      <c r="AZ33" s="1">
        <f>AZ17*WACC!C21</f>
        <v>36246.291765764938</v>
      </c>
      <c r="BA33" s="1">
        <f>BA17*WACC!D21</f>
        <v>39882.64772700036</v>
      </c>
      <c r="BB33" s="1">
        <f>BB17*WACC!E21</f>
        <v>48027.39944714569</v>
      </c>
      <c r="BC33" s="1">
        <f>BC17*WACC!F21</f>
        <v>63573.102670288092</v>
      </c>
      <c r="BD33" s="1">
        <f>BD17*WACC!G21</f>
        <v>71019.630274762996</v>
      </c>
      <c r="BE33" s="1">
        <f>BE17*WACC!H21</f>
        <v>97216.234543111699</v>
      </c>
      <c r="BF33" s="1">
        <f>BF17*WACC!I21</f>
        <v>114715.8885863934</v>
      </c>
      <c r="BG33" s="1">
        <f>BG17*WACC!J21</f>
        <v>105866.91220587192</v>
      </c>
      <c r="BH33" s="1">
        <f>BH17*WACC!K21</f>
        <v>87933.492210377284</v>
      </c>
    </row>
    <row r="34" spans="1:60" x14ac:dyDescent="0.25">
      <c r="A34" s="24" t="s">
        <v>64</v>
      </c>
      <c r="B34" s="1">
        <f>B20</f>
        <v>1067.3130000000001</v>
      </c>
      <c r="C34" s="1">
        <f t="shared" ref="C34:I34" si="15">C20</f>
        <v>6383.5169999999998</v>
      </c>
      <c r="D34" s="1">
        <f t="shared" si="15"/>
        <v>-1078.7380000000001</v>
      </c>
      <c r="E34" s="1">
        <f t="shared" si="15"/>
        <v>13620.415000000001</v>
      </c>
      <c r="F34" s="1">
        <f t="shared" si="15"/>
        <v>-6419.2070000000003</v>
      </c>
      <c r="G34" s="1">
        <f t="shared" si="15"/>
        <v>2997.1869999999999</v>
      </c>
      <c r="H34" s="1">
        <f t="shared" si="15"/>
        <v>9693.277</v>
      </c>
      <c r="I34" s="1">
        <f t="shared" si="15"/>
        <v>-9538.5319999999992</v>
      </c>
      <c r="J34" s="1">
        <f t="shared" ref="J34" si="16">J20</f>
        <v>-504.93296339906374</v>
      </c>
      <c r="L34" s="1">
        <f>L20</f>
        <v>-6915.1049999999996</v>
      </c>
      <c r="M34" s="1">
        <f t="shared" ref="M34:S34" si="17">M20</f>
        <v>-5066.509</v>
      </c>
      <c r="N34" s="1">
        <f t="shared" si="17"/>
        <v>-8298.2970000000005</v>
      </c>
      <c r="O34" s="1">
        <f t="shared" si="17"/>
        <v>-2408.8470000000002</v>
      </c>
      <c r="P34" s="1">
        <f t="shared" si="17"/>
        <v>-5996.7150000000001</v>
      </c>
      <c r="Q34" s="1">
        <f t="shared" si="17"/>
        <v>-2367.703</v>
      </c>
      <c r="R34" s="1">
        <f t="shared" si="17"/>
        <v>-1808.6020000000001</v>
      </c>
      <c r="S34" s="1">
        <f t="shared" si="17"/>
        <v>-8160.2089999999998</v>
      </c>
      <c r="T34" s="1">
        <f t="shared" ref="T34" si="18">T20</f>
        <v>-4871.0266320858082</v>
      </c>
      <c r="V34" s="1">
        <f>V20</f>
        <v>3453.8620000000001</v>
      </c>
      <c r="W34" s="1">
        <f t="shared" ref="W34:AC34" si="19">W20</f>
        <v>15498.442999999999</v>
      </c>
      <c r="X34" s="1">
        <f t="shared" si="19"/>
        <v>-807.16899999999998</v>
      </c>
      <c r="Y34" s="1">
        <f t="shared" si="19"/>
        <v>33919.678</v>
      </c>
      <c r="Z34" s="1">
        <f t="shared" si="19"/>
        <v>-11056.159</v>
      </c>
      <c r="AA34" s="1">
        <f t="shared" si="19"/>
        <v>9043.2389999999996</v>
      </c>
      <c r="AB34" s="1">
        <f t="shared" si="19"/>
        <v>24077.281999999999</v>
      </c>
      <c r="AC34" s="1">
        <f t="shared" si="19"/>
        <v>-16287.698</v>
      </c>
      <c r="AD34" s="1">
        <f t="shared" ref="AD34" si="20">AD20</f>
        <v>3314.1470909697964</v>
      </c>
      <c r="AF34" s="1">
        <f t="shared" ref="AF34:AM34" si="21">AF20</f>
        <v>-10539.548000000001</v>
      </c>
      <c r="AG34" s="1">
        <f t="shared" si="21"/>
        <v>-10045.601000000001</v>
      </c>
      <c r="AH34" s="1">
        <f t="shared" si="21"/>
        <v>-11038.911</v>
      </c>
      <c r="AI34" s="1">
        <f t="shared" si="21"/>
        <v>-8686.4390000000003</v>
      </c>
      <c r="AJ34" s="1">
        <f t="shared" si="21"/>
        <v>-8659.2080000000005</v>
      </c>
      <c r="AK34" s="1">
        <f t="shared" si="21"/>
        <v>-3913.75</v>
      </c>
      <c r="AL34" s="1">
        <f t="shared" si="21"/>
        <v>-7126.8940000000002</v>
      </c>
      <c r="AM34" s="1">
        <f t="shared" si="21"/>
        <v>-12128.41</v>
      </c>
      <c r="AN34" s="1">
        <f t="shared" ref="AN34" si="22">AN20</f>
        <v>-12064.577925455369</v>
      </c>
      <c r="AP34" s="1">
        <f t="shared" ref="AP34:AW34" si="23">AP20</f>
        <v>-20666.552</v>
      </c>
      <c r="AQ34" s="1">
        <f t="shared" si="23"/>
        <v>-7698.3340000000007</v>
      </c>
      <c r="AR34" s="1">
        <f t="shared" si="23"/>
        <v>-23451.043000000001</v>
      </c>
      <c r="AS34" s="1">
        <f t="shared" si="23"/>
        <v>19309.612000000001</v>
      </c>
      <c r="AT34" s="1">
        <f t="shared" si="23"/>
        <v>-23662.293999999998</v>
      </c>
      <c r="AU34" s="1">
        <f t="shared" si="23"/>
        <v>10383.68</v>
      </c>
      <c r="AV34" s="1">
        <f t="shared" si="23"/>
        <v>18029.089</v>
      </c>
      <c r="AW34" s="1">
        <f t="shared" si="23"/>
        <v>-42780.663</v>
      </c>
      <c r="AX34" s="1">
        <f t="shared" ref="AX34" si="24">AX20</f>
        <v>-10815.300712239914</v>
      </c>
      <c r="AZ34" s="1">
        <f t="shared" ref="AZ34:BG34" si="25">AZ20</f>
        <v>-34041.308999999994</v>
      </c>
      <c r="BA34" s="1">
        <f t="shared" si="25"/>
        <v>-38133.717000000004</v>
      </c>
      <c r="BB34" s="1">
        <f t="shared" si="25"/>
        <v>-53006.048999999999</v>
      </c>
      <c r="BC34" s="1">
        <f t="shared" si="25"/>
        <v>-58068.692000000003</v>
      </c>
      <c r="BD34" s="1">
        <f t="shared" si="25"/>
        <v>-62972.262000000002</v>
      </c>
      <c r="BE34" s="1">
        <f t="shared" si="25"/>
        <v>-73166.27</v>
      </c>
      <c r="BF34" s="1">
        <f t="shared" si="25"/>
        <v>-99496.160999999993</v>
      </c>
      <c r="BG34" s="1">
        <f t="shared" si="25"/>
        <v>-144378.054</v>
      </c>
      <c r="BH34" s="1">
        <f t="shared" ref="BH34" si="26">BH20</f>
        <v>-129168.49364137145</v>
      </c>
    </row>
    <row r="35" spans="1:60" x14ac:dyDescent="0.25">
      <c r="A35" s="24" t="s">
        <v>99</v>
      </c>
      <c r="B35" s="20">
        <f>B12*B4</f>
        <v>40359.718412332324</v>
      </c>
      <c r="C35" s="20">
        <f t="shared" ref="C35:I35" si="27">C12*C4</f>
        <v>35120.210657248666</v>
      </c>
      <c r="D35" s="20">
        <f t="shared" si="27"/>
        <v>50627.230981031513</v>
      </c>
      <c r="E35" s="20">
        <f t="shared" si="27"/>
        <v>46161.673705044988</v>
      </c>
      <c r="F35" s="20">
        <f t="shared" si="27"/>
        <v>54999.104516108433</v>
      </c>
      <c r="G35" s="20">
        <f t="shared" si="27"/>
        <v>54326.800743550746</v>
      </c>
      <c r="H35" s="20">
        <f t="shared" si="27"/>
        <v>59866.340856259507</v>
      </c>
      <c r="I35" s="20">
        <f t="shared" si="27"/>
        <v>49366.192447389003</v>
      </c>
      <c r="J35" s="20">
        <f t="shared" ref="J35" si="28">J12*J4</f>
        <v>58793.116274569533</v>
      </c>
      <c r="K35" s="19"/>
      <c r="L35" s="20">
        <f t="shared" ref="L35:T35" si="29">B12*B5</f>
        <v>24106.322042804051</v>
      </c>
      <c r="M35" s="20">
        <f t="shared" si="29"/>
        <v>21598.121815771428</v>
      </c>
      <c r="N35" s="20">
        <f t="shared" si="29"/>
        <v>32504.834733304724</v>
      </c>
      <c r="O35" s="20">
        <f t="shared" si="29"/>
        <v>31068.063935466304</v>
      </c>
      <c r="P35" s="20">
        <f t="shared" si="29"/>
        <v>29013.033545209564</v>
      </c>
      <c r="Q35" s="20">
        <f t="shared" si="29"/>
        <v>29181.479411773267</v>
      </c>
      <c r="R35" s="20">
        <f t="shared" si="29"/>
        <v>33109.338339101792</v>
      </c>
      <c r="S35" s="20">
        <f t="shared" si="29"/>
        <v>26233.364715100986</v>
      </c>
      <c r="T35" s="20">
        <f t="shared" si="29"/>
        <v>28190.69647405155</v>
      </c>
      <c r="V35" s="20">
        <f t="shared" ref="V35:AD35" si="30">B12*B6</f>
        <v>88272.015603800246</v>
      </c>
      <c r="W35" s="20">
        <f t="shared" si="30"/>
        <v>77878.005959226633</v>
      </c>
      <c r="X35" s="20">
        <f t="shared" si="30"/>
        <v>113702.07888286441</v>
      </c>
      <c r="Y35" s="20">
        <f t="shared" si="30"/>
        <v>107149.84471428026</v>
      </c>
      <c r="Z35" s="20">
        <f t="shared" si="30"/>
        <v>117839.59822890694</v>
      </c>
      <c r="AA35" s="20">
        <f t="shared" si="30"/>
        <v>110571.13020228772</v>
      </c>
      <c r="AB35" s="20">
        <f t="shared" si="30"/>
        <v>126869.90475338571</v>
      </c>
      <c r="AC35" s="20">
        <f t="shared" si="30"/>
        <v>103271.4558318318</v>
      </c>
      <c r="AD35" s="20">
        <f t="shared" si="30"/>
        <v>123103.38145775176</v>
      </c>
      <c r="AF35" s="20">
        <f t="shared" ref="AF35:AN35" si="31">B12*B7</f>
        <v>25261.349395191948</v>
      </c>
      <c r="AG35" s="20">
        <f t="shared" si="31"/>
        <v>21781.782497998011</v>
      </c>
      <c r="AH35" s="20">
        <f t="shared" si="31"/>
        <v>31212.409038389767</v>
      </c>
      <c r="AI35" s="20">
        <f t="shared" si="31"/>
        <v>27843.587235757346</v>
      </c>
      <c r="AJ35" s="20">
        <f t="shared" si="31"/>
        <v>32973.144235382519</v>
      </c>
      <c r="AK35" s="20">
        <f t="shared" si="31"/>
        <v>36101.395942879695</v>
      </c>
      <c r="AL35" s="20">
        <f t="shared" si="31"/>
        <v>43613.597471951711</v>
      </c>
      <c r="AM35" s="20">
        <f t="shared" si="31"/>
        <v>39699.678077232522</v>
      </c>
      <c r="AN35" s="20">
        <f t="shared" si="31"/>
        <v>42337.00436223876</v>
      </c>
      <c r="AO35" s="19"/>
      <c r="AP35" s="20">
        <f t="shared" ref="AP35:AX35" si="32">B8*B12</f>
        <v>147794.43482595612</v>
      </c>
      <c r="AQ35" s="20">
        <f t="shared" si="32"/>
        <v>131152.42658718416</v>
      </c>
      <c r="AR35" s="20">
        <f t="shared" si="32"/>
        <v>196470.58114886185</v>
      </c>
      <c r="AS35" s="20">
        <f t="shared" si="32"/>
        <v>186489.26022481779</v>
      </c>
      <c r="AT35" s="20">
        <f t="shared" si="32"/>
        <v>225657.59265124545</v>
      </c>
      <c r="AU35" s="20">
        <f t="shared" si="32"/>
        <v>221675.04075069632</v>
      </c>
      <c r="AV35" s="20">
        <f t="shared" si="32"/>
        <v>250344.03140931102</v>
      </c>
      <c r="AW35" s="20">
        <f t="shared" si="32"/>
        <v>202647.53255438057</v>
      </c>
      <c r="AX35" s="20">
        <f t="shared" si="32"/>
        <v>234715.75863718448</v>
      </c>
      <c r="AY35" s="19"/>
      <c r="AZ35" s="20">
        <f t="shared" ref="AZ35:BH35" si="33">B9*B12</f>
        <v>32040.655939223372</v>
      </c>
      <c r="BA35" s="20">
        <f t="shared" si="33"/>
        <v>28992.444366463744</v>
      </c>
      <c r="BB35" s="20">
        <f t="shared" si="33"/>
        <v>43291.987389454785</v>
      </c>
      <c r="BC35" s="20">
        <f t="shared" si="33"/>
        <v>42314.908331201776</v>
      </c>
      <c r="BD35" s="20">
        <f t="shared" si="33"/>
        <v>50701.795680410432</v>
      </c>
      <c r="BE35" s="20">
        <f t="shared" si="33"/>
        <v>54829.006996504831</v>
      </c>
      <c r="BF35" s="20">
        <f t="shared" si="33"/>
        <v>63797.882676429181</v>
      </c>
      <c r="BG35" s="20">
        <f t="shared" si="33"/>
        <v>49903.459704579705</v>
      </c>
      <c r="BH35" s="20">
        <f t="shared" si="33"/>
        <v>52429.634616283554</v>
      </c>
    </row>
    <row r="36" spans="1:60" x14ac:dyDescent="0.25">
      <c r="A36" s="25" t="s">
        <v>65</v>
      </c>
      <c r="B36" s="20">
        <f t="shared" ref="B36:I36" si="34">B52</f>
        <v>2631.5897992934988</v>
      </c>
      <c r="C36" s="20">
        <f t="shared" si="34"/>
        <v>953.47037202199647</v>
      </c>
      <c r="D36" s="20">
        <f t="shared" si="34"/>
        <v>4290.312169992776</v>
      </c>
      <c r="E36" s="20">
        <f t="shared" si="34"/>
        <v>-148.82421506370392</v>
      </c>
      <c r="F36" s="20">
        <f t="shared" si="34"/>
        <v>6185.008016414823</v>
      </c>
      <c r="G36" s="20">
        <f t="shared" si="34"/>
        <v>4199.4472607862708</v>
      </c>
      <c r="H36" s="20">
        <f t="shared" si="34"/>
        <v>2221.4129227808326</v>
      </c>
      <c r="I36" s="20">
        <f t="shared" si="34"/>
        <v>7768.0826607012914</v>
      </c>
      <c r="J36" s="20">
        <f t="shared" ref="J36" si="35">J52</f>
        <v>3501.5035605447924</v>
      </c>
      <c r="K36" s="19"/>
      <c r="L36" s="20">
        <f t="shared" ref="L36:S36" si="36">L52</f>
        <v>2009.7689903326932</v>
      </c>
      <c r="M36" s="20">
        <f t="shared" si="36"/>
        <v>1404.9732537896618</v>
      </c>
      <c r="N36" s="20">
        <f t="shared" si="36"/>
        <v>2975.4021903877524</v>
      </c>
      <c r="O36" s="20">
        <f t="shared" si="36"/>
        <v>1523.1339503162001</v>
      </c>
      <c r="P36" s="20">
        <f t="shared" si="36"/>
        <v>3815.5084174908161</v>
      </c>
      <c r="Q36" s="20">
        <f t="shared" si="36"/>
        <v>3325.1859089748627</v>
      </c>
      <c r="R36" s="20">
        <f t="shared" si="36"/>
        <v>3405.5710812524276</v>
      </c>
      <c r="S36" s="20">
        <f t="shared" si="36"/>
        <v>4726.1961444532935</v>
      </c>
      <c r="T36" s="20">
        <f t="shared" ref="T36" si="37">T52</f>
        <v>2529.1216824137864</v>
      </c>
      <c r="V36" s="20">
        <f t="shared" ref="V36:AC36" si="38">V52</f>
        <v>5745.6219756521004</v>
      </c>
      <c r="W36" s="20">
        <f t="shared" si="38"/>
        <v>2101.8652861453729</v>
      </c>
      <c r="X36" s="20">
        <f t="shared" si="38"/>
        <v>9613.6727070266115</v>
      </c>
      <c r="Y36" s="20">
        <f t="shared" si="38"/>
        <v>-383.08387439047175</v>
      </c>
      <c r="Z36" s="20">
        <f t="shared" si="38"/>
        <v>13251.831374532765</v>
      </c>
      <c r="AA36" s="20">
        <f t="shared" si="38"/>
        <v>8547.1196137714487</v>
      </c>
      <c r="AB36" s="20">
        <f t="shared" si="38"/>
        <v>4707.6606263821623</v>
      </c>
      <c r="AC36" s="20">
        <f t="shared" si="38"/>
        <v>16250.416701274755</v>
      </c>
      <c r="AD36" s="20">
        <f t="shared" ref="AD36" si="39">AD52</f>
        <v>7331.5883865789847</v>
      </c>
      <c r="AF36" s="20">
        <f t="shared" ref="AF36:AM36" si="40">AF52</f>
        <v>1475.5485417107334</v>
      </c>
      <c r="AG36" s="20">
        <f t="shared" si="40"/>
        <v>1157.749955747903</v>
      </c>
      <c r="AH36" s="20">
        <f t="shared" si="40"/>
        <v>1660.8256358109004</v>
      </c>
      <c r="AI36" s="20">
        <f t="shared" si="40"/>
        <v>904.21385642181417</v>
      </c>
      <c r="AJ36" s="20">
        <f t="shared" si="40"/>
        <v>2994.6152886753721</v>
      </c>
      <c r="AK36" s="20">
        <f t="shared" si="40"/>
        <v>2330.9210265518691</v>
      </c>
      <c r="AL36" s="20">
        <f t="shared" si="40"/>
        <v>3891.3777834594002</v>
      </c>
      <c r="AM36" s="20">
        <f t="shared" si="40"/>
        <v>4887.3218174664298</v>
      </c>
      <c r="AN36" s="20">
        <f t="shared" ref="AN36" si="41">AN52</f>
        <v>3697.8508942540707</v>
      </c>
      <c r="AO36" s="19"/>
      <c r="AP36" s="20">
        <f t="shared" ref="AP36:AW36" si="42">AP52</f>
        <v>9182.6694897589641</v>
      </c>
      <c r="AQ36" s="20">
        <f t="shared" si="42"/>
        <v>5042.9994456812783</v>
      </c>
      <c r="AR36" s="20">
        <f t="shared" si="42"/>
        <v>13816.401659009392</v>
      </c>
      <c r="AS36" s="20">
        <f t="shared" si="42"/>
        <v>2403.9413685389159</v>
      </c>
      <c r="AT36" s="20">
        <f t="shared" si="42"/>
        <v>23107.967247177694</v>
      </c>
      <c r="AU36" s="20">
        <f t="shared" si="42"/>
        <v>15926.987201669557</v>
      </c>
      <c r="AV36" s="20">
        <f t="shared" si="42"/>
        <v>14706.847868273908</v>
      </c>
      <c r="AW36" s="20">
        <f t="shared" si="42"/>
        <v>29317.387360003311</v>
      </c>
      <c r="AX36" s="20">
        <f t="shared" ref="AX36" si="43">AX52</f>
        <v>12058.771594711598</v>
      </c>
      <c r="AY36" s="19"/>
      <c r="AZ36" s="20">
        <f t="shared" ref="AZ36:BG36" si="44">AZ52</f>
        <v>2005.1004819734869</v>
      </c>
      <c r="BA36" s="20">
        <f t="shared" si="44"/>
        <v>1065.0672459141695</v>
      </c>
      <c r="BB36" s="20">
        <f t="shared" si="44"/>
        <v>3105.636831049208</v>
      </c>
      <c r="BC36" s="20">
        <f t="shared" si="44"/>
        <v>453.72808717281248</v>
      </c>
      <c r="BD36" s="20">
        <f t="shared" si="44"/>
        <v>5336.5552363038105</v>
      </c>
      <c r="BE36" s="20">
        <f t="shared" si="44"/>
        <v>4021.8047838299158</v>
      </c>
      <c r="BF36" s="20">
        <f t="shared" si="44"/>
        <v>3296.006706429886</v>
      </c>
      <c r="BG36" s="20">
        <f t="shared" si="44"/>
        <v>7439.9357809651901</v>
      </c>
      <c r="BH36" s="20">
        <f t="shared" ref="BH36" si="45">BH52</f>
        <v>2856.6033540899612</v>
      </c>
    </row>
    <row r="37" spans="1:60" x14ac:dyDescent="0.25">
      <c r="A37" s="25" t="s">
        <v>66</v>
      </c>
      <c r="B37" s="20">
        <f>-B36*WACC!$C$13</f>
        <v>-1315.7948996467494</v>
      </c>
      <c r="C37" s="20">
        <f>-C36*WACC!$D$13</f>
        <v>-476.73518601099823</v>
      </c>
      <c r="D37" s="20">
        <f>-D36*WACC!$E$13</f>
        <v>-2145.156084996388</v>
      </c>
      <c r="E37" s="20">
        <f>-E36*WACC!$F$13</f>
        <v>74.412107531851959</v>
      </c>
      <c r="F37" s="20">
        <f>-F36*WACC!$G$13</f>
        <v>-3092.5040082074115</v>
      </c>
      <c r="G37" s="20">
        <f>-G36*WACC!$H$13</f>
        <v>-2099.7236303931354</v>
      </c>
      <c r="H37" s="20">
        <f>-H36*WACC!$I$13</f>
        <v>-1110.7064613904163</v>
      </c>
      <c r="I37" s="20">
        <f>-I36*WACC!$J$13</f>
        <v>-3884.0413303506457</v>
      </c>
      <c r="J37" s="20">
        <f>-J36*WACC!$K$13</f>
        <v>-1750.7517802723962</v>
      </c>
      <c r="K37" s="19"/>
      <c r="L37" s="20">
        <f>-L36*WACC!$C$13</f>
        <v>-1004.8844951663466</v>
      </c>
      <c r="M37" s="20">
        <f>-M36*WACC!$D$13</f>
        <v>-702.48662689483092</v>
      </c>
      <c r="N37" s="20">
        <f>-N36*WACC!$E$13</f>
        <v>-1487.7010951938762</v>
      </c>
      <c r="O37" s="20">
        <f>-O36*WACC!$F$13</f>
        <v>-761.56697515810004</v>
      </c>
      <c r="P37" s="20">
        <f>-P36*WACC!$G$13</f>
        <v>-1907.7542087454081</v>
      </c>
      <c r="Q37" s="20">
        <f>-Q36*WACC!$H$13</f>
        <v>-1662.5929544874314</v>
      </c>
      <c r="R37" s="20">
        <f>-R36*WACC!$I$13</f>
        <v>-1702.7855406262138</v>
      </c>
      <c r="S37" s="20">
        <f>-S36*WACC!$J$13</f>
        <v>-2363.0980722266468</v>
      </c>
      <c r="T37" s="20">
        <f>-T36*WACC!K$13</f>
        <v>-1264.5608412068932</v>
      </c>
      <c r="V37" s="20">
        <f>-V36*WACC!C13</f>
        <v>-2872.8109878260502</v>
      </c>
      <c r="W37" s="20">
        <f>-W36*WACC!D13</f>
        <v>-1050.9326430726865</v>
      </c>
      <c r="X37" s="20">
        <f>-X36*WACC!E13</f>
        <v>-4806.8363535133058</v>
      </c>
      <c r="Y37" s="20">
        <f>-Y36*WACC!F13</f>
        <v>191.54193719523587</v>
      </c>
      <c r="Z37" s="20">
        <f>-Z36*WACC!G13</f>
        <v>-6625.9156872663825</v>
      </c>
      <c r="AA37" s="20">
        <f>-AA36*WACC!H13</f>
        <v>-4273.5598068857244</v>
      </c>
      <c r="AB37" s="20">
        <f>-AB36*WACC!I13</f>
        <v>-2353.8303131910811</v>
      </c>
      <c r="AC37" s="20">
        <f>-AC36*WACC!J13</f>
        <v>-8125.2083506373774</v>
      </c>
      <c r="AD37" s="20">
        <f>-AD36*WACC!K13</f>
        <v>-3665.7941932894923</v>
      </c>
      <c r="AF37" s="20">
        <f>-AF36*WACC!C13</f>
        <v>-737.77427085536669</v>
      </c>
      <c r="AG37" s="20">
        <f>-AG36*WACC!D13</f>
        <v>-578.87497787395148</v>
      </c>
      <c r="AH37" s="20">
        <f>-AH36*WACC!E13</f>
        <v>-830.4128179054502</v>
      </c>
      <c r="AI37" s="20">
        <f>-AI36*WACC!F13</f>
        <v>-452.10692821090709</v>
      </c>
      <c r="AJ37" s="20">
        <f>-AJ36*WACC!G13</f>
        <v>-1497.307644337686</v>
      </c>
      <c r="AK37" s="20">
        <f>-AK36*WACC!H13</f>
        <v>-1165.4605132759345</v>
      </c>
      <c r="AL37" s="20">
        <f>-AL36*WACC!I13</f>
        <v>-1945.6888917297001</v>
      </c>
      <c r="AM37" s="20">
        <f>-AM36*WACC!J13</f>
        <v>-2443.6609087332149</v>
      </c>
      <c r="AN37" s="20">
        <f>-AN36*WACC!K13</f>
        <v>-1848.9254471270353</v>
      </c>
      <c r="AO37" s="19"/>
      <c r="AP37" s="20">
        <f>-AP36*WACC!C13</f>
        <v>-4591.3347448794821</v>
      </c>
      <c r="AQ37" s="20">
        <f>-AQ36*WACC!D13</f>
        <v>-2521.4997228406392</v>
      </c>
      <c r="AR37" s="20">
        <f>-AR36*WACC!E13</f>
        <v>-6908.2008295046962</v>
      </c>
      <c r="AS37" s="20">
        <f>-AS36*WACC!F13</f>
        <v>-1201.9706842694579</v>
      </c>
      <c r="AT37" s="20">
        <f>-AT36*WACC!G13</f>
        <v>-11553.983623588847</v>
      </c>
      <c r="AU37" s="20">
        <f>-AU36*WACC!H13</f>
        <v>-7963.4936008347786</v>
      </c>
      <c r="AV37" s="20">
        <f>-AV36*WACC!I13</f>
        <v>-7353.4239341369539</v>
      </c>
      <c r="AW37" s="20">
        <f>-AW36*WACC!J13</f>
        <v>-14658.693680001656</v>
      </c>
      <c r="AX37" s="20">
        <f>-AX36*WACC!K13</f>
        <v>-6029.3857973557988</v>
      </c>
      <c r="AY37" s="19"/>
      <c r="AZ37" s="20">
        <f>-AZ36*WACC!C13</f>
        <v>-1002.5502409867435</v>
      </c>
      <c r="BA37" s="20">
        <f>-BA36*WACC!D13</f>
        <v>-532.53362295708473</v>
      </c>
      <c r="BB37" s="20">
        <f>-BB36*WACC!E13</f>
        <v>-1552.818415524604</v>
      </c>
      <c r="BC37" s="20">
        <f>-BC36*WACC!F13</f>
        <v>-226.86404358640624</v>
      </c>
      <c r="BD37" s="20">
        <f>-BD36*WACC!G13</f>
        <v>-2668.2776181519052</v>
      </c>
      <c r="BE37" s="20">
        <f>-BE36*WACC!H13</f>
        <v>-2010.9023919149579</v>
      </c>
      <c r="BF37" s="20">
        <f>-BF36*WACC!I13</f>
        <v>-1648.003353214943</v>
      </c>
      <c r="BG37" s="20">
        <f>-BG36*WACC!J13</f>
        <v>-3719.9678904825951</v>
      </c>
      <c r="BH37" s="20">
        <f>-BH36*WACC!K13</f>
        <v>-1428.3016770449806</v>
      </c>
    </row>
    <row r="38" spans="1:60" x14ac:dyDescent="0.25">
      <c r="A38" s="24" t="s">
        <v>67</v>
      </c>
      <c r="B38" s="20">
        <f t="shared" ref="B38:I38" si="46">B36+B37</f>
        <v>1315.7948996467494</v>
      </c>
      <c r="C38" s="20">
        <f t="shared" si="46"/>
        <v>476.73518601099823</v>
      </c>
      <c r="D38" s="20">
        <f t="shared" si="46"/>
        <v>2145.156084996388</v>
      </c>
      <c r="E38" s="20">
        <f t="shared" si="46"/>
        <v>-74.412107531851959</v>
      </c>
      <c r="F38" s="20">
        <f t="shared" si="46"/>
        <v>3092.5040082074115</v>
      </c>
      <c r="G38" s="20">
        <f t="shared" si="46"/>
        <v>2099.7236303931354</v>
      </c>
      <c r="H38" s="20">
        <f t="shared" si="46"/>
        <v>1110.7064613904163</v>
      </c>
      <c r="I38" s="20">
        <f t="shared" si="46"/>
        <v>3884.0413303506457</v>
      </c>
      <c r="J38" s="20">
        <f t="shared" ref="J38" si="47">J36+J37</f>
        <v>1750.7517802723962</v>
      </c>
      <c r="K38" s="19"/>
      <c r="L38" s="20">
        <f t="shared" ref="L38:S38" si="48">L36+L37</f>
        <v>1004.8844951663466</v>
      </c>
      <c r="M38" s="20">
        <f t="shared" si="48"/>
        <v>702.48662689483092</v>
      </c>
      <c r="N38" s="20">
        <f t="shared" si="48"/>
        <v>1487.7010951938762</v>
      </c>
      <c r="O38" s="20">
        <f t="shared" si="48"/>
        <v>761.56697515810004</v>
      </c>
      <c r="P38" s="20">
        <f t="shared" si="48"/>
        <v>1907.7542087454081</v>
      </c>
      <c r="Q38" s="20">
        <f t="shared" si="48"/>
        <v>1662.5929544874314</v>
      </c>
      <c r="R38" s="20">
        <f t="shared" si="48"/>
        <v>1702.7855406262138</v>
      </c>
      <c r="S38" s="20">
        <f t="shared" si="48"/>
        <v>2363.0980722266468</v>
      </c>
      <c r="T38" s="20">
        <f t="shared" ref="T38" si="49">T36+T37</f>
        <v>1264.5608412068932</v>
      </c>
      <c r="V38" s="20">
        <f t="shared" ref="V38:AC38" si="50">V36+V37</f>
        <v>2872.8109878260502</v>
      </c>
      <c r="W38" s="20">
        <f t="shared" si="50"/>
        <v>1050.9326430726865</v>
      </c>
      <c r="X38" s="20">
        <f t="shared" si="50"/>
        <v>4806.8363535133058</v>
      </c>
      <c r="Y38" s="20">
        <f t="shared" si="50"/>
        <v>-191.54193719523587</v>
      </c>
      <c r="Z38" s="20">
        <f t="shared" si="50"/>
        <v>6625.9156872663825</v>
      </c>
      <c r="AA38" s="20">
        <f t="shared" si="50"/>
        <v>4273.5598068857244</v>
      </c>
      <c r="AB38" s="20">
        <f t="shared" si="50"/>
        <v>2353.8303131910811</v>
      </c>
      <c r="AC38" s="20">
        <f t="shared" si="50"/>
        <v>8125.2083506373774</v>
      </c>
      <c r="AD38" s="20">
        <f t="shared" ref="AD38" si="51">AD36+AD37</f>
        <v>3665.7941932894923</v>
      </c>
      <c r="AF38" s="20">
        <f t="shared" ref="AF38:AM38" si="52">AF36+AF37</f>
        <v>737.77427085536669</v>
      </c>
      <c r="AG38" s="20">
        <f t="shared" si="52"/>
        <v>578.87497787395148</v>
      </c>
      <c r="AH38" s="20">
        <f t="shared" si="52"/>
        <v>830.4128179054502</v>
      </c>
      <c r="AI38" s="20">
        <f t="shared" si="52"/>
        <v>452.10692821090709</v>
      </c>
      <c r="AJ38" s="20">
        <f t="shared" si="52"/>
        <v>1497.307644337686</v>
      </c>
      <c r="AK38" s="20">
        <f t="shared" si="52"/>
        <v>1165.4605132759345</v>
      </c>
      <c r="AL38" s="20">
        <f t="shared" si="52"/>
        <v>1945.6888917297001</v>
      </c>
      <c r="AM38" s="20">
        <f t="shared" si="52"/>
        <v>2443.6609087332149</v>
      </c>
      <c r="AN38" s="20">
        <f t="shared" ref="AN38" si="53">AN36+AN37</f>
        <v>1848.9254471270353</v>
      </c>
      <c r="AO38" s="19"/>
      <c r="AP38" s="20">
        <f t="shared" ref="AP38:AW38" si="54">AP36+AP37</f>
        <v>4591.3347448794821</v>
      </c>
      <c r="AQ38" s="20">
        <f t="shared" si="54"/>
        <v>2521.4997228406392</v>
      </c>
      <c r="AR38" s="20">
        <f t="shared" si="54"/>
        <v>6908.2008295046962</v>
      </c>
      <c r="AS38" s="20">
        <f t="shared" si="54"/>
        <v>1201.9706842694579</v>
      </c>
      <c r="AT38" s="20">
        <f t="shared" si="54"/>
        <v>11553.983623588847</v>
      </c>
      <c r="AU38" s="20">
        <f t="shared" si="54"/>
        <v>7963.4936008347786</v>
      </c>
      <c r="AV38" s="20">
        <f t="shared" si="54"/>
        <v>7353.4239341369539</v>
      </c>
      <c r="AW38" s="20">
        <f t="shared" si="54"/>
        <v>14658.693680001656</v>
      </c>
      <c r="AX38" s="20">
        <f t="shared" ref="AX38" si="55">AX36+AX37</f>
        <v>6029.3857973557988</v>
      </c>
      <c r="AY38" s="19"/>
      <c r="AZ38" s="20">
        <f t="shared" ref="AZ38:BG38" si="56">AZ36+AZ37</f>
        <v>1002.5502409867435</v>
      </c>
      <c r="BA38" s="20">
        <f t="shared" si="56"/>
        <v>532.53362295708473</v>
      </c>
      <c r="BB38" s="20">
        <f t="shared" si="56"/>
        <v>1552.818415524604</v>
      </c>
      <c r="BC38" s="20">
        <f t="shared" si="56"/>
        <v>226.86404358640624</v>
      </c>
      <c r="BD38" s="20">
        <f t="shared" si="56"/>
        <v>2668.2776181519052</v>
      </c>
      <c r="BE38" s="20">
        <f t="shared" si="56"/>
        <v>2010.9023919149579</v>
      </c>
      <c r="BF38" s="20">
        <f t="shared" si="56"/>
        <v>1648.003353214943</v>
      </c>
      <c r="BG38" s="20">
        <f t="shared" si="56"/>
        <v>3719.9678904825951</v>
      </c>
      <c r="BH38" s="20">
        <f t="shared" ref="BH38" si="57">BH36+BH37</f>
        <v>1428.3016770449806</v>
      </c>
    </row>
    <row r="39" spans="1:60" x14ac:dyDescent="0.25">
      <c r="A39" s="23" t="s">
        <v>100</v>
      </c>
      <c r="B39" s="20">
        <f t="shared" ref="B39:I39" si="58">B33-B34+B35+B38</f>
        <v>86265.509323767415</v>
      </c>
      <c r="C39" s="20">
        <f t="shared" si="58"/>
        <v>77525.56741413851</v>
      </c>
      <c r="D39" s="20">
        <f t="shared" si="58"/>
        <v>110016.11983411705</v>
      </c>
      <c r="E39" s="20">
        <f t="shared" si="58"/>
        <v>101819.25542027419</v>
      </c>
      <c r="F39" s="20">
        <f t="shared" si="58"/>
        <v>141549.82402014767</v>
      </c>
      <c r="G39" s="20">
        <f t="shared" si="58"/>
        <v>149755.11988170657</v>
      </c>
      <c r="H39" s="20">
        <f t="shared" si="58"/>
        <v>158930.29712439355</v>
      </c>
      <c r="I39" s="20">
        <f t="shared" si="58"/>
        <v>167515.90078409854</v>
      </c>
      <c r="J39" s="20">
        <f t="shared" ref="J39" si="59">J33-J34+J35+J38</f>
        <v>159654.94370434716</v>
      </c>
      <c r="K39" s="19"/>
      <c r="L39" s="20">
        <f t="shared" ref="L39:S39" si="60">L33-L34+L35+L38</f>
        <v>59296.813859158065</v>
      </c>
      <c r="M39" s="20">
        <f t="shared" si="60"/>
        <v>57077.971520897896</v>
      </c>
      <c r="N39" s="20">
        <f t="shared" si="60"/>
        <v>78351.147354048531</v>
      </c>
      <c r="O39" s="20">
        <f t="shared" si="60"/>
        <v>80914.538340137326</v>
      </c>
      <c r="P39" s="20">
        <f t="shared" si="60"/>
        <v>77556.98875003359</v>
      </c>
      <c r="Q39" s="20">
        <f t="shared" si="60"/>
        <v>84952.882897002215</v>
      </c>
      <c r="R39" s="20">
        <f t="shared" si="60"/>
        <v>96155.102394089641</v>
      </c>
      <c r="S39" s="20">
        <f t="shared" si="60"/>
        <v>92409.032076555101</v>
      </c>
      <c r="T39" s="20">
        <f t="shared" ref="T39" si="61">T33-T34+T35+T38</f>
        <v>81606.918400520968</v>
      </c>
      <c r="V39" s="20">
        <f t="shared" ref="V39:AC39" si="62">V33-V34+V35+V38</f>
        <v>187549.50801210324</v>
      </c>
      <c r="W39" s="20">
        <f t="shared" si="62"/>
        <v>170561.20310986752</v>
      </c>
      <c r="X39" s="20">
        <f t="shared" si="62"/>
        <v>245455.24969793751</v>
      </c>
      <c r="Y39" s="20">
        <f t="shared" si="62"/>
        <v>234018.48619636425</v>
      </c>
      <c r="Z39" s="20">
        <f t="shared" si="62"/>
        <v>300583.37508340192</v>
      </c>
      <c r="AA39" s="20">
        <f t="shared" si="62"/>
        <v>301852.94849713222</v>
      </c>
      <c r="AB39" s="20">
        <f t="shared" si="62"/>
        <v>333273.04987655004</v>
      </c>
      <c r="AC39" s="20">
        <f t="shared" si="62"/>
        <v>346767.97307123046</v>
      </c>
      <c r="AD39" s="20">
        <f t="shared" ref="AD39" si="63">AD33-AD34+AD35+AD38</f>
        <v>329920.51918785332</v>
      </c>
      <c r="AF39" s="20">
        <f t="shared" ref="AF39:AM39" si="64">AF33-AF34+AF35+AF38</f>
        <v>65115.809484694946</v>
      </c>
      <c r="AG39" s="20">
        <f t="shared" si="64"/>
        <v>62369.760250791653</v>
      </c>
      <c r="AH39" s="20">
        <f t="shared" si="64"/>
        <v>77708.252149784385</v>
      </c>
      <c r="AI39" s="20">
        <f t="shared" si="64"/>
        <v>78813.801950609632</v>
      </c>
      <c r="AJ39" s="20">
        <f t="shared" si="64"/>
        <v>89316.199846746938</v>
      </c>
      <c r="AK39" s="20">
        <f t="shared" si="64"/>
        <v>105191.2819648414</v>
      </c>
      <c r="AL39" s="20">
        <f t="shared" si="64"/>
        <v>131108.4160014904</v>
      </c>
      <c r="AM39" s="20">
        <f t="shared" si="64"/>
        <v>138492.00863297473</v>
      </c>
      <c r="AN39" s="20">
        <f t="shared" ref="AN39" si="65">AN33-AN34+AN35+AN38</f>
        <v>127256.9274923488</v>
      </c>
      <c r="AO39" s="19"/>
      <c r="AP39" s="20">
        <f t="shared" ref="AP39:AW39" si="66">AP33-AP34+AP35+AP38</f>
        <v>340246.1585578004</v>
      </c>
      <c r="AQ39" s="20">
        <f t="shared" si="66"/>
        <v>321788.43916000216</v>
      </c>
      <c r="AR39" s="20">
        <f t="shared" si="66"/>
        <v>444790.96858591755</v>
      </c>
      <c r="AS39" s="20">
        <f t="shared" si="66"/>
        <v>448559.48894919246</v>
      </c>
      <c r="AT39" s="20">
        <f t="shared" si="66"/>
        <v>576959.69295066723</v>
      </c>
      <c r="AU39" s="20">
        <f t="shared" si="66"/>
        <v>612302.51168640319</v>
      </c>
      <c r="AV39" s="20">
        <f t="shared" si="66"/>
        <v>689815.56262382597</v>
      </c>
      <c r="AW39" s="20">
        <f t="shared" si="66"/>
        <v>689990.32007211121</v>
      </c>
      <c r="AX39" s="20">
        <f t="shared" ref="AX39" si="67">AX33-AX34+AX35+AX38</f>
        <v>645219.04080225131</v>
      </c>
      <c r="AY39" s="19"/>
      <c r="AZ39" s="20">
        <f t="shared" ref="AZ39:BG39" si="68">AZ33-AZ34+AZ35+AZ38</f>
        <v>103330.80694597505</v>
      </c>
      <c r="BA39" s="20">
        <f t="shared" si="68"/>
        <v>107541.34271642119</v>
      </c>
      <c r="BB39" s="20">
        <f t="shared" si="68"/>
        <v>145878.2542521251</v>
      </c>
      <c r="BC39" s="20">
        <f t="shared" si="68"/>
        <v>164183.56704507626</v>
      </c>
      <c r="BD39" s="20">
        <f t="shared" si="68"/>
        <v>187361.96557332535</v>
      </c>
      <c r="BE39" s="20">
        <f t="shared" si="68"/>
        <v>227222.41393153151</v>
      </c>
      <c r="BF39" s="20">
        <f t="shared" si="68"/>
        <v>279657.93561603752</v>
      </c>
      <c r="BG39" s="20">
        <f t="shared" si="68"/>
        <v>303868.39380093419</v>
      </c>
      <c r="BH39" s="20">
        <f t="shared" ref="BH39" si="69">BH33-BH34+BH35+BH38</f>
        <v>270959.92214507732</v>
      </c>
    </row>
    <row r="40" spans="1:60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x14ac:dyDescent="0.25">
      <c r="A41" s="21"/>
    </row>
    <row r="42" spans="1:60" x14ac:dyDescent="0.25">
      <c r="A42" s="4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60" x14ac:dyDescent="0.25">
      <c r="A43" s="21" t="s">
        <v>76</v>
      </c>
      <c r="B43" s="17">
        <f>B35</f>
        <v>40359.718412332324</v>
      </c>
      <c r="C43" s="17">
        <f t="shared" ref="C43:I43" si="70">C35</f>
        <v>35120.210657248666</v>
      </c>
      <c r="D43" s="17">
        <f t="shared" si="70"/>
        <v>50627.230981031513</v>
      </c>
      <c r="E43" s="17">
        <f t="shared" si="70"/>
        <v>46161.673705044988</v>
      </c>
      <c r="F43" s="17">
        <f t="shared" si="70"/>
        <v>54999.104516108433</v>
      </c>
      <c r="G43" s="17">
        <f t="shared" si="70"/>
        <v>54326.800743550746</v>
      </c>
      <c r="H43" s="17">
        <f t="shared" si="70"/>
        <v>59866.340856259507</v>
      </c>
      <c r="I43" s="17">
        <f t="shared" si="70"/>
        <v>49366.192447389003</v>
      </c>
      <c r="J43" s="17">
        <f t="shared" ref="J43" si="71">J35</f>
        <v>58793.116274569533</v>
      </c>
      <c r="L43" s="17">
        <f>L35</f>
        <v>24106.322042804051</v>
      </c>
      <c r="M43" s="17">
        <f t="shared" ref="M43:S43" si="72">M35</f>
        <v>21598.121815771428</v>
      </c>
      <c r="N43" s="17">
        <f t="shared" si="72"/>
        <v>32504.834733304724</v>
      </c>
      <c r="O43" s="17">
        <f t="shared" si="72"/>
        <v>31068.063935466304</v>
      </c>
      <c r="P43" s="17">
        <f t="shared" si="72"/>
        <v>29013.033545209564</v>
      </c>
      <c r="Q43" s="17">
        <f t="shared" si="72"/>
        <v>29181.479411773267</v>
      </c>
      <c r="R43" s="17">
        <f t="shared" si="72"/>
        <v>33109.338339101792</v>
      </c>
      <c r="S43" s="17">
        <f t="shared" si="72"/>
        <v>26233.364715100986</v>
      </c>
      <c r="T43" s="17">
        <f t="shared" ref="T43" si="73">T35</f>
        <v>28190.69647405155</v>
      </c>
      <c r="V43" s="17">
        <f>V35</f>
        <v>88272.015603800246</v>
      </c>
      <c r="W43" s="17">
        <f t="shared" ref="W43:AC43" si="74">W35</f>
        <v>77878.005959226633</v>
      </c>
      <c r="X43" s="17">
        <f t="shared" si="74"/>
        <v>113702.07888286441</v>
      </c>
      <c r="Y43" s="17">
        <f t="shared" si="74"/>
        <v>107149.84471428026</v>
      </c>
      <c r="Z43" s="17">
        <f t="shared" si="74"/>
        <v>117839.59822890694</v>
      </c>
      <c r="AA43" s="17">
        <f t="shared" si="74"/>
        <v>110571.13020228772</v>
      </c>
      <c r="AB43" s="17">
        <f t="shared" si="74"/>
        <v>126869.90475338571</v>
      </c>
      <c r="AC43" s="17">
        <f t="shared" si="74"/>
        <v>103271.4558318318</v>
      </c>
      <c r="AD43" s="17">
        <f t="shared" ref="AD43" si="75">AD35</f>
        <v>123103.38145775176</v>
      </c>
      <c r="AF43" s="17">
        <f>AF35</f>
        <v>25261.349395191948</v>
      </c>
      <c r="AG43" s="17">
        <f t="shared" ref="AG43:AM43" si="76">AG35</f>
        <v>21781.782497998011</v>
      </c>
      <c r="AH43" s="17">
        <f t="shared" si="76"/>
        <v>31212.409038389767</v>
      </c>
      <c r="AI43" s="17">
        <f t="shared" si="76"/>
        <v>27843.587235757346</v>
      </c>
      <c r="AJ43" s="17">
        <f t="shared" si="76"/>
        <v>32973.144235382519</v>
      </c>
      <c r="AK43" s="17">
        <f t="shared" si="76"/>
        <v>36101.395942879695</v>
      </c>
      <c r="AL43" s="17">
        <f t="shared" si="76"/>
        <v>43613.597471951711</v>
      </c>
      <c r="AM43" s="17">
        <f t="shared" si="76"/>
        <v>39699.678077232522</v>
      </c>
      <c r="AN43" s="17">
        <f t="shared" ref="AN43" si="77">AN35</f>
        <v>42337.00436223876</v>
      </c>
      <c r="AP43" s="17">
        <f>AP35</f>
        <v>147794.43482595612</v>
      </c>
      <c r="AQ43" s="17">
        <f t="shared" ref="AQ43:AW43" si="78">AQ35</f>
        <v>131152.42658718416</v>
      </c>
      <c r="AR43" s="17">
        <f t="shared" si="78"/>
        <v>196470.58114886185</v>
      </c>
      <c r="AS43" s="17">
        <f t="shared" si="78"/>
        <v>186489.26022481779</v>
      </c>
      <c r="AT43" s="17">
        <f t="shared" si="78"/>
        <v>225657.59265124545</v>
      </c>
      <c r="AU43" s="17">
        <f t="shared" si="78"/>
        <v>221675.04075069632</v>
      </c>
      <c r="AV43" s="17">
        <f t="shared" si="78"/>
        <v>250344.03140931102</v>
      </c>
      <c r="AW43" s="17">
        <f t="shared" si="78"/>
        <v>202647.53255438057</v>
      </c>
      <c r="AX43" s="17">
        <f t="shared" ref="AX43" si="79">AX35</f>
        <v>234715.75863718448</v>
      </c>
      <c r="AZ43" s="17">
        <f>AZ35</f>
        <v>32040.655939223372</v>
      </c>
      <c r="BA43" s="17">
        <f t="shared" ref="BA43:BG43" si="80">BA35</f>
        <v>28992.444366463744</v>
      </c>
      <c r="BB43" s="17">
        <f t="shared" si="80"/>
        <v>43291.987389454785</v>
      </c>
      <c r="BC43" s="17">
        <f t="shared" si="80"/>
        <v>42314.908331201776</v>
      </c>
      <c r="BD43" s="17">
        <f t="shared" si="80"/>
        <v>50701.795680410432</v>
      </c>
      <c r="BE43" s="17">
        <f t="shared" si="80"/>
        <v>54829.006996504831</v>
      </c>
      <c r="BF43" s="17">
        <f t="shared" si="80"/>
        <v>63797.882676429181</v>
      </c>
      <c r="BG43" s="17">
        <f t="shared" si="80"/>
        <v>49903.459704579705</v>
      </c>
      <c r="BH43" s="17">
        <f t="shared" ref="BH43" si="81">BH35</f>
        <v>52429.634616283554</v>
      </c>
    </row>
    <row r="44" spans="1:60" x14ac:dyDescent="0.25">
      <c r="A44" s="21" t="s">
        <v>77</v>
      </c>
      <c r="B44" s="1">
        <f>B19</f>
        <v>-13913.415999999999</v>
      </c>
      <c r="C44" s="1">
        <f t="shared" ref="C44:I44" si="82">C19</f>
        <v>-15128.638000000001</v>
      </c>
      <c r="D44" s="1">
        <f t="shared" si="82"/>
        <v>-16707.64</v>
      </c>
      <c r="E44" s="1">
        <f t="shared" si="82"/>
        <v>-18285.345000000001</v>
      </c>
      <c r="F44" s="1">
        <f t="shared" si="82"/>
        <v>-22304.125</v>
      </c>
      <c r="G44" s="1">
        <f t="shared" si="82"/>
        <v>-25447.383999999998</v>
      </c>
      <c r="H44" s="1">
        <f t="shared" si="82"/>
        <v>-28274.365000000002</v>
      </c>
      <c r="I44" s="1">
        <f t="shared" si="82"/>
        <v>-32541.998</v>
      </c>
      <c r="J44" s="1">
        <f t="shared" ref="J44" si="83">J19</f>
        <v>-36090.510886361626</v>
      </c>
      <c r="L44" s="1">
        <f>L19</f>
        <v>-14622.021000000001</v>
      </c>
      <c r="M44" s="1">
        <f t="shared" ref="M44:S44" si="84">M19</f>
        <v>-15976.592000000001</v>
      </c>
      <c r="N44" s="1">
        <f t="shared" si="84"/>
        <v>-17707.005000000001</v>
      </c>
      <c r="O44" s="1">
        <f t="shared" si="84"/>
        <v>-19282.952000000001</v>
      </c>
      <c r="P44" s="1">
        <f t="shared" si="84"/>
        <v>-12810.022999999999</v>
      </c>
      <c r="Q44" s="1">
        <f t="shared" si="84"/>
        <v>-14616.468000000001</v>
      </c>
      <c r="R44" s="1">
        <f t="shared" si="84"/>
        <v>-16638.578000000001</v>
      </c>
      <c r="S44" s="1">
        <f t="shared" si="84"/>
        <v>-18689.401000000002</v>
      </c>
      <c r="T44" s="1">
        <f t="shared" ref="T44" si="85">T19</f>
        <v>-19525.084300369403</v>
      </c>
      <c r="V44" s="1">
        <f>V19</f>
        <v>-29339.329000000002</v>
      </c>
      <c r="W44" s="1">
        <f t="shared" ref="W44:AC44" si="86">W19</f>
        <v>-32239.319</v>
      </c>
      <c r="X44" s="1">
        <f t="shared" si="86"/>
        <v>-35969.392999999996</v>
      </c>
      <c r="Y44" s="1">
        <f t="shared" si="86"/>
        <v>-40246.167999999998</v>
      </c>
      <c r="Z44" s="1">
        <f t="shared" si="86"/>
        <v>-45090.756000000001</v>
      </c>
      <c r="AA44" s="1">
        <f t="shared" si="86"/>
        <v>-48849.885999999999</v>
      </c>
      <c r="AB44" s="1">
        <f t="shared" si="86"/>
        <v>-56384.478999999999</v>
      </c>
      <c r="AC44" s="1">
        <f t="shared" si="86"/>
        <v>-64409.728999999999</v>
      </c>
      <c r="AD44" s="1">
        <f t="shared" ref="AD44" si="87">AD19</f>
        <v>-71196.361128847857</v>
      </c>
      <c r="AF44" s="1">
        <f t="shared" ref="AF44:AM44" si="88">AF19</f>
        <v>-20402.195</v>
      </c>
      <c r="AG44" s="1">
        <f t="shared" si="88"/>
        <v>-21782.775000000001</v>
      </c>
      <c r="AH44" s="1">
        <f t="shared" si="88"/>
        <v>-23462.955000000002</v>
      </c>
      <c r="AI44" s="1">
        <f t="shared" si="88"/>
        <v>-25114.93</v>
      </c>
      <c r="AJ44" s="1">
        <f t="shared" si="88"/>
        <v>-20203.941999999999</v>
      </c>
      <c r="AK44" s="1">
        <f t="shared" si="88"/>
        <v>-24118.319</v>
      </c>
      <c r="AL44" s="1">
        <f t="shared" si="88"/>
        <v>-28346.648000000001</v>
      </c>
      <c r="AM44" s="1">
        <f t="shared" si="88"/>
        <v>-34479.919999999998</v>
      </c>
      <c r="AN44" s="1">
        <f t="shared" ref="AN44" si="89">AN19</f>
        <v>-34356.630696136126</v>
      </c>
      <c r="AP44" s="1">
        <f t="shared" ref="AP44:AW44" si="90">AP19</f>
        <v>-76811.33</v>
      </c>
      <c r="AQ44" s="1">
        <f t="shared" si="90"/>
        <v>-83832.97</v>
      </c>
      <c r="AR44" s="1">
        <f t="shared" si="90"/>
        <v>-92129.80799999999</v>
      </c>
      <c r="AS44" s="1">
        <f t="shared" si="90"/>
        <v>-101072.289</v>
      </c>
      <c r="AT44" s="1">
        <f t="shared" si="90"/>
        <v>-95265.01999999999</v>
      </c>
      <c r="AU44" s="1">
        <f t="shared" si="90"/>
        <v>-109105.42600000001</v>
      </c>
      <c r="AV44" s="1">
        <f t="shared" si="90"/>
        <v>-125391.136</v>
      </c>
      <c r="AW44" s="1">
        <f t="shared" si="90"/>
        <v>-144492.60800000001</v>
      </c>
      <c r="AX44" s="1">
        <f t="shared" ref="AX44" si="91">AX19</f>
        <v>-158321.30418967863</v>
      </c>
      <c r="AZ44" s="1">
        <f t="shared" ref="AZ44:BG44" si="92">AZ19</f>
        <v>-46172.331999999995</v>
      </c>
      <c r="BA44" s="1">
        <f t="shared" si="92"/>
        <v>-55104.887999999999</v>
      </c>
      <c r="BB44" s="1">
        <f t="shared" si="92"/>
        <v>-67965.868000000002</v>
      </c>
      <c r="BC44" s="1">
        <f t="shared" si="92"/>
        <v>-85643.573999999993</v>
      </c>
      <c r="BD44" s="1">
        <f t="shared" si="92"/>
        <v>-78650.736999999994</v>
      </c>
      <c r="BE44" s="1">
        <f t="shared" si="92"/>
        <v>-102487.099</v>
      </c>
      <c r="BF44" s="1">
        <f t="shared" si="92"/>
        <v>-137325.87099999998</v>
      </c>
      <c r="BG44" s="1">
        <f t="shared" si="92"/>
        <v>-168801.15999999997</v>
      </c>
      <c r="BH44" s="1">
        <f t="shared" ref="BH44" si="93">BH19</f>
        <v>-161655.88553408618</v>
      </c>
    </row>
    <row r="45" spans="1:60" x14ac:dyDescent="0.25">
      <c r="A45" s="21" t="s">
        <v>78</v>
      </c>
      <c r="B45" s="1">
        <f t="shared" ref="B45:I45" si="94">B30</f>
        <v>23220.408913787458</v>
      </c>
      <c r="C45" s="1">
        <f t="shared" si="94"/>
        <v>24098.484183482229</v>
      </c>
      <c r="D45" s="1">
        <f t="shared" si="94"/>
        <v>28380.208286438643</v>
      </c>
      <c r="E45" s="1">
        <f t="shared" si="94"/>
        <v>37868.317432108364</v>
      </c>
      <c r="F45" s="1">
        <f t="shared" si="94"/>
        <v>43629.901115983615</v>
      </c>
      <c r="G45" s="1">
        <f t="shared" si="94"/>
        <v>55982.777602197333</v>
      </c>
      <c r="H45" s="1">
        <f t="shared" si="94"/>
        <v>63384.881525529039</v>
      </c>
      <c r="I45" s="1">
        <f t="shared" si="94"/>
        <v>59714.101467697379</v>
      </c>
      <c r="J45" s="1">
        <f t="shared" ref="J45" si="95">J30</f>
        <v>53099.638008263173</v>
      </c>
      <c r="L45" s="1">
        <f t="shared" ref="L45:S45" si="96">L30</f>
        <v>13869.240848576346</v>
      </c>
      <c r="M45" s="1">
        <f t="shared" si="96"/>
        <v>14820.013525826189</v>
      </c>
      <c r="N45" s="1">
        <f t="shared" si="96"/>
        <v>18221.300319448321</v>
      </c>
      <c r="O45" s="1">
        <f t="shared" si="96"/>
        <v>25486.409236948813</v>
      </c>
      <c r="P45" s="1">
        <f t="shared" si="96"/>
        <v>23015.570813184135</v>
      </c>
      <c r="Q45" s="1">
        <f t="shared" si="96"/>
        <v>30070.982455309386</v>
      </c>
      <c r="R45" s="1">
        <f t="shared" si="96"/>
        <v>35055.28245080966</v>
      </c>
      <c r="S45" s="1">
        <f t="shared" si="96"/>
        <v>31732.2792132717</v>
      </c>
      <c r="T45" s="1">
        <f t="shared" ref="T45" si="97">T30</f>
        <v>25460.732018051516</v>
      </c>
      <c r="V45" s="1">
        <f t="shared" ref="V45:AC45" si="98">V30</f>
        <v>50786.090156123544</v>
      </c>
      <c r="W45" s="1">
        <f t="shared" si="98"/>
        <v>53437.660530154193</v>
      </c>
      <c r="X45" s="1">
        <f t="shared" si="98"/>
        <v>63738.202124974727</v>
      </c>
      <c r="Y45" s="1">
        <f t="shared" si="98"/>
        <v>87899.419730052643</v>
      </c>
      <c r="Z45" s="1">
        <f t="shared" si="98"/>
        <v>93480.249606039084</v>
      </c>
      <c r="AA45" s="1">
        <f t="shared" si="98"/>
        <v>113941.53358226448</v>
      </c>
      <c r="AB45" s="1">
        <f t="shared" si="98"/>
        <v>134326.46403521902</v>
      </c>
      <c r="AC45" s="1">
        <f t="shared" si="98"/>
        <v>124918.73256846642</v>
      </c>
      <c r="AD45" s="1">
        <f t="shared" ref="AD45" si="99">AD30</f>
        <v>111182.14864598305</v>
      </c>
      <c r="AF45" s="1">
        <f t="shared" ref="AF45:AM45" si="100">AF30</f>
        <v>14533.769950465743</v>
      </c>
      <c r="AG45" s="1">
        <f t="shared" si="100"/>
        <v>14946.036233632793</v>
      </c>
      <c r="AH45" s="1">
        <f t="shared" si="100"/>
        <v>17496.802658689936</v>
      </c>
      <c r="AI45" s="1">
        <f t="shared" si="100"/>
        <v>22841.238526778678</v>
      </c>
      <c r="AJ45" s="1">
        <f t="shared" si="100"/>
        <v>26157.062649110136</v>
      </c>
      <c r="AK45" s="1">
        <f t="shared" si="100"/>
        <v>37201.830266786448</v>
      </c>
      <c r="AL45" s="1">
        <f t="shared" si="100"/>
        <v>46176.911251336773</v>
      </c>
      <c r="AM45" s="1">
        <f t="shared" si="100"/>
        <v>48021.33783084921</v>
      </c>
      <c r="AN45" s="1">
        <f t="shared" ref="AN45" si="101">AN30</f>
        <v>38237.122786456632</v>
      </c>
      <c r="AP45" s="1">
        <f t="shared" ref="AP45:AW45" si="102">AP30</f>
        <v>85031.49543263849</v>
      </c>
      <c r="AQ45" s="1">
        <f t="shared" si="102"/>
        <v>89993.044420541992</v>
      </c>
      <c r="AR45" s="1">
        <f t="shared" si="102"/>
        <v>110135.90724034377</v>
      </c>
      <c r="AS45" s="1">
        <f t="shared" si="102"/>
        <v>152984.80182924247</v>
      </c>
      <c r="AT45" s="1">
        <f t="shared" si="102"/>
        <v>179010.5228088063</v>
      </c>
      <c r="AU45" s="1">
        <f t="shared" si="102"/>
        <v>228432.08759679229</v>
      </c>
      <c r="AV45" s="1">
        <f t="shared" si="102"/>
        <v>265057.56898692047</v>
      </c>
      <c r="AW45" s="1">
        <f t="shared" si="102"/>
        <v>245125.55498435677</v>
      </c>
      <c r="AX45" s="1">
        <f t="shared" ref="AX45" si="103">AX30</f>
        <v>211986.07265967072</v>
      </c>
      <c r="AZ45" s="1">
        <f t="shared" ref="AZ45:BG45" si="104">AZ30</f>
        <v>18434.150733504706</v>
      </c>
      <c r="BA45" s="1">
        <f t="shared" si="104"/>
        <v>19893.786196909143</v>
      </c>
      <c r="BB45" s="1">
        <f t="shared" si="104"/>
        <v>24268.276092503154</v>
      </c>
      <c r="BC45" s="1">
        <f t="shared" si="104"/>
        <v>34712.65775663135</v>
      </c>
      <c r="BD45" s="1">
        <f t="shared" si="104"/>
        <v>40220.91543856349</v>
      </c>
      <c r="BE45" s="1">
        <f t="shared" si="104"/>
        <v>56500.291988922923</v>
      </c>
      <c r="BF45" s="1">
        <f t="shared" si="104"/>
        <v>67547.49291817208</v>
      </c>
      <c r="BG45" s="1">
        <f t="shared" si="104"/>
        <v>60363.988159796405</v>
      </c>
      <c r="BH45" s="1">
        <f t="shared" ref="BH45" si="105">BH30</f>
        <v>47352.390814404811</v>
      </c>
    </row>
    <row r="46" spans="1:60" x14ac:dyDescent="0.25">
      <c r="A46" s="21" t="s">
        <v>86</v>
      </c>
      <c r="B46" s="1">
        <f t="shared" ref="B46:I46" si="106">B43-B44+B45</f>
        <v>77493.543326119776</v>
      </c>
      <c r="C46" s="1">
        <f t="shared" si="106"/>
        <v>74347.332840730902</v>
      </c>
      <c r="D46" s="1">
        <f t="shared" si="106"/>
        <v>95715.079267470152</v>
      </c>
      <c r="E46" s="1">
        <f t="shared" si="106"/>
        <v>102315.33613715335</v>
      </c>
      <c r="F46" s="1">
        <f t="shared" si="106"/>
        <v>120933.13063209204</v>
      </c>
      <c r="G46" s="1">
        <f t="shared" si="106"/>
        <v>135756.96234574809</v>
      </c>
      <c r="H46" s="1">
        <f t="shared" si="106"/>
        <v>151525.58738178853</v>
      </c>
      <c r="I46" s="1">
        <f t="shared" si="106"/>
        <v>141622.29191508639</v>
      </c>
      <c r="J46" s="1">
        <f t="shared" ref="J46" si="107">J43-J44+J45</f>
        <v>147983.26516919432</v>
      </c>
      <c r="L46" s="1">
        <f t="shared" ref="L46:S46" si="108">L43-L44+L45</f>
        <v>52597.583891380396</v>
      </c>
      <c r="M46" s="1">
        <f t="shared" si="108"/>
        <v>52394.727341597616</v>
      </c>
      <c r="N46" s="1">
        <f t="shared" si="108"/>
        <v>68433.14005275305</v>
      </c>
      <c r="O46" s="1">
        <f t="shared" si="108"/>
        <v>75837.425172415125</v>
      </c>
      <c r="P46" s="1">
        <f t="shared" si="108"/>
        <v>64838.6273583937</v>
      </c>
      <c r="Q46" s="1">
        <f t="shared" si="108"/>
        <v>73868.929867082654</v>
      </c>
      <c r="R46" s="1">
        <f t="shared" si="108"/>
        <v>84803.198789911461</v>
      </c>
      <c r="S46" s="1">
        <f t="shared" si="108"/>
        <v>76655.044928372692</v>
      </c>
      <c r="T46" s="1">
        <f t="shared" ref="T46" si="109">T43-T44+T45</f>
        <v>73176.512792472466</v>
      </c>
      <c r="V46" s="1">
        <f t="shared" ref="V46:AC46" si="110">V43-V44+V45</f>
        <v>168397.43475992378</v>
      </c>
      <c r="W46" s="1">
        <f t="shared" si="110"/>
        <v>163554.98548938084</v>
      </c>
      <c r="X46" s="1">
        <f t="shared" si="110"/>
        <v>213409.67400783914</v>
      </c>
      <c r="Y46" s="1">
        <f t="shared" si="110"/>
        <v>235295.4324443329</v>
      </c>
      <c r="Z46" s="1">
        <f t="shared" si="110"/>
        <v>256410.60383494603</v>
      </c>
      <c r="AA46" s="1">
        <f t="shared" si="110"/>
        <v>273362.54978455219</v>
      </c>
      <c r="AB46" s="1">
        <f t="shared" si="110"/>
        <v>317580.84778860473</v>
      </c>
      <c r="AC46" s="1">
        <f t="shared" si="110"/>
        <v>292599.91740029823</v>
      </c>
      <c r="AD46" s="1">
        <f t="shared" ref="AD46" si="111">AD43-AD44+AD45</f>
        <v>305481.89123258262</v>
      </c>
      <c r="AF46" s="1">
        <f t="shared" ref="AF46:AM46" si="112">AF43-AF44+AF45</f>
        <v>60197.314345657687</v>
      </c>
      <c r="AG46" s="1">
        <f t="shared" si="112"/>
        <v>58510.593731630812</v>
      </c>
      <c r="AH46" s="1">
        <f t="shared" si="112"/>
        <v>72172.166697079709</v>
      </c>
      <c r="AI46" s="1">
        <f t="shared" si="112"/>
        <v>75799.75576253602</v>
      </c>
      <c r="AJ46" s="1">
        <f t="shared" si="112"/>
        <v>79334.148884492664</v>
      </c>
      <c r="AK46" s="1">
        <f t="shared" si="112"/>
        <v>97421.545209666147</v>
      </c>
      <c r="AL46" s="1">
        <f t="shared" si="112"/>
        <v>118137.15672328848</v>
      </c>
      <c r="AM46" s="1">
        <f t="shared" si="112"/>
        <v>122200.93590808172</v>
      </c>
      <c r="AN46" s="1">
        <f t="shared" ref="AN46" si="113">AN43-AN44+AN45</f>
        <v>114930.75784483152</v>
      </c>
      <c r="AP46" s="1">
        <f t="shared" ref="AP46:AW46" si="114">AP43-AP44+AP45</f>
        <v>309637.26025859464</v>
      </c>
      <c r="AQ46" s="1">
        <f t="shared" si="114"/>
        <v>304978.44100772613</v>
      </c>
      <c r="AR46" s="1">
        <f t="shared" si="114"/>
        <v>398736.29638920561</v>
      </c>
      <c r="AS46" s="1">
        <f t="shared" si="114"/>
        <v>440546.35105406027</v>
      </c>
      <c r="AT46" s="1">
        <f t="shared" si="114"/>
        <v>499933.13546005171</v>
      </c>
      <c r="AU46" s="1">
        <f t="shared" si="114"/>
        <v>559212.55434748856</v>
      </c>
      <c r="AV46" s="1">
        <f t="shared" si="114"/>
        <v>640792.73639623146</v>
      </c>
      <c r="AW46" s="1">
        <f t="shared" si="114"/>
        <v>592265.69553873735</v>
      </c>
      <c r="AX46" s="1">
        <f t="shared" ref="AX46" si="115">AX43-AX44+AX45</f>
        <v>605023.13548653387</v>
      </c>
      <c r="AZ46" s="1">
        <f t="shared" ref="AZ46:BG46" si="116">AZ43-AZ44+AZ45</f>
        <v>96647.138672728077</v>
      </c>
      <c r="BA46" s="1">
        <f t="shared" si="116"/>
        <v>103991.11856337289</v>
      </c>
      <c r="BB46" s="1">
        <f t="shared" si="116"/>
        <v>135526.13148195794</v>
      </c>
      <c r="BC46" s="1">
        <f t="shared" si="116"/>
        <v>162671.1400878331</v>
      </c>
      <c r="BD46" s="1">
        <f t="shared" si="116"/>
        <v>169573.44811897393</v>
      </c>
      <c r="BE46" s="1">
        <f t="shared" si="116"/>
        <v>213816.39798542776</v>
      </c>
      <c r="BF46" s="1">
        <f t="shared" si="116"/>
        <v>268671.24659460125</v>
      </c>
      <c r="BG46" s="1">
        <f t="shared" si="116"/>
        <v>279068.6078643761</v>
      </c>
      <c r="BH46" s="1">
        <f t="shared" ref="BH46" si="117">BH43-BH44+BH45</f>
        <v>261437.91096477455</v>
      </c>
    </row>
    <row r="47" spans="1:60" x14ac:dyDescent="0.2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x14ac:dyDescent="0.25">
      <c r="A48" s="4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x14ac:dyDescent="0.25">
      <c r="A49" s="21" t="s">
        <v>92</v>
      </c>
      <c r="B49" s="1">
        <f t="shared" ref="B49:I49" si="118">B39-B46</f>
        <v>8771.9659976476396</v>
      </c>
      <c r="C49" s="1">
        <f t="shared" si="118"/>
        <v>3178.234573407608</v>
      </c>
      <c r="D49" s="1">
        <f t="shared" si="118"/>
        <v>14301.040566646901</v>
      </c>
      <c r="E49" s="1">
        <f t="shared" si="118"/>
        <v>-496.08071687916527</v>
      </c>
      <c r="F49" s="1">
        <f t="shared" si="118"/>
        <v>20616.693388055632</v>
      </c>
      <c r="G49" s="1">
        <f t="shared" si="118"/>
        <v>13998.157535958482</v>
      </c>
      <c r="H49" s="1">
        <f t="shared" si="118"/>
        <v>7404.7097426050168</v>
      </c>
      <c r="I49" s="1">
        <f t="shared" si="118"/>
        <v>25893.608869012154</v>
      </c>
      <c r="J49" s="1">
        <f t="shared" ref="J49" si="119">J39-J46</f>
        <v>11671.678535152838</v>
      </c>
      <c r="L49" s="1">
        <f t="shared" ref="L49:S49" si="120">L39-L46</f>
        <v>6699.2299677776682</v>
      </c>
      <c r="M49" s="1">
        <f t="shared" si="120"/>
        <v>4683.2441793002799</v>
      </c>
      <c r="N49" s="1">
        <f t="shared" si="120"/>
        <v>9918.0073012954817</v>
      </c>
      <c r="O49" s="1">
        <f t="shared" si="120"/>
        <v>5077.1131677222002</v>
      </c>
      <c r="P49" s="1">
        <f t="shared" si="120"/>
        <v>12718.36139163989</v>
      </c>
      <c r="Q49" s="1">
        <f t="shared" si="120"/>
        <v>11083.953029919561</v>
      </c>
      <c r="R49" s="1">
        <f t="shared" si="120"/>
        <v>11351.90360417818</v>
      </c>
      <c r="S49" s="1">
        <f t="shared" si="120"/>
        <v>15753.987148182408</v>
      </c>
      <c r="T49" s="1">
        <f t="shared" ref="T49" si="121">T39-T46</f>
        <v>8430.4056080485025</v>
      </c>
      <c r="V49" s="1">
        <f t="shared" ref="V49:AC49" si="122">V39-V46</f>
        <v>19152.073252179456</v>
      </c>
      <c r="W49" s="1">
        <f t="shared" si="122"/>
        <v>7006.2176204866846</v>
      </c>
      <c r="X49" s="1">
        <f t="shared" si="122"/>
        <v>32045.575690098369</v>
      </c>
      <c r="Y49" s="1">
        <f t="shared" si="122"/>
        <v>-1276.9462479686481</v>
      </c>
      <c r="Z49" s="1">
        <f t="shared" si="122"/>
        <v>44172.771248455887</v>
      </c>
      <c r="AA49" s="1">
        <f t="shared" si="122"/>
        <v>28490.398712580034</v>
      </c>
      <c r="AB49" s="1">
        <f t="shared" si="122"/>
        <v>15692.202087945305</v>
      </c>
      <c r="AC49" s="1">
        <f t="shared" si="122"/>
        <v>54168.055670932226</v>
      </c>
      <c r="AD49" s="1">
        <f t="shared" ref="AD49" si="123">AD39-AD46</f>
        <v>24438.627955270698</v>
      </c>
      <c r="AF49" s="1">
        <f t="shared" ref="AF49:AM49" si="124">AF39-AF46</f>
        <v>4918.4951390372589</v>
      </c>
      <c r="AG49" s="1">
        <f t="shared" si="124"/>
        <v>3859.1665191608408</v>
      </c>
      <c r="AH49" s="1">
        <f t="shared" si="124"/>
        <v>5536.0854527046758</v>
      </c>
      <c r="AI49" s="1">
        <f t="shared" si="124"/>
        <v>3014.0461880736111</v>
      </c>
      <c r="AJ49" s="1">
        <f t="shared" si="124"/>
        <v>9982.0509622542741</v>
      </c>
      <c r="AK49" s="1">
        <f t="shared" si="124"/>
        <v>7769.7367551752541</v>
      </c>
      <c r="AL49" s="1">
        <f t="shared" si="124"/>
        <v>12971.25927820192</v>
      </c>
      <c r="AM49" s="1">
        <f t="shared" si="124"/>
        <v>16291.072724893005</v>
      </c>
      <c r="AN49" s="1">
        <f t="shared" ref="AN49" si="125">AN39-AN46</f>
        <v>12326.169647517279</v>
      </c>
      <c r="AP49" s="1">
        <f t="shared" ref="AP49:AW49" si="126">AP39-AP46</f>
        <v>30608.898299205757</v>
      </c>
      <c r="AQ49" s="1">
        <f t="shared" si="126"/>
        <v>16809.998152276035</v>
      </c>
      <c r="AR49" s="1">
        <f t="shared" si="126"/>
        <v>46054.672196711937</v>
      </c>
      <c r="AS49" s="1">
        <f t="shared" si="126"/>
        <v>8013.1378951321822</v>
      </c>
      <c r="AT49" s="1">
        <f t="shared" si="126"/>
        <v>77026.557490615523</v>
      </c>
      <c r="AU49" s="1">
        <f t="shared" si="126"/>
        <v>53089.957338914624</v>
      </c>
      <c r="AV49" s="1">
        <f t="shared" si="126"/>
        <v>49022.826227594516</v>
      </c>
      <c r="AW49" s="1">
        <f t="shared" si="126"/>
        <v>97724.624533373863</v>
      </c>
      <c r="AX49" s="1">
        <f t="shared" ref="AX49" si="127">AX39-AX46</f>
        <v>40195.905315717449</v>
      </c>
      <c r="AZ49" s="1">
        <f t="shared" ref="AZ49:BG49" si="128">AZ39-AZ46</f>
        <v>6683.6682732469781</v>
      </c>
      <c r="BA49" s="1">
        <f t="shared" si="128"/>
        <v>3550.2241530483006</v>
      </c>
      <c r="BB49" s="1">
        <f t="shared" si="128"/>
        <v>10352.12277016716</v>
      </c>
      <c r="BC49" s="1">
        <f t="shared" si="128"/>
        <v>1512.4269572431513</v>
      </c>
      <c r="BD49" s="1">
        <f t="shared" si="128"/>
        <v>17788.517454351415</v>
      </c>
      <c r="BE49" s="1">
        <f t="shared" si="128"/>
        <v>13406.015946103755</v>
      </c>
      <c r="BF49" s="1">
        <f t="shared" si="128"/>
        <v>10986.689021436265</v>
      </c>
      <c r="BG49" s="1">
        <f t="shared" si="128"/>
        <v>24799.785936558095</v>
      </c>
      <c r="BH49" s="1">
        <f t="shared" ref="BH49" si="129">BH39-BH46</f>
        <v>9522.0111803027685</v>
      </c>
    </row>
    <row r="50" spans="1:60" x14ac:dyDescent="0.25">
      <c r="A50" s="21" t="s">
        <v>93</v>
      </c>
      <c r="B50" s="1">
        <f>B49*WACC!C12</f>
        <v>2631.5897992934974</v>
      </c>
      <c r="C50" s="1">
        <f>C49*WACC!D12</f>
        <v>953.47037202199465</v>
      </c>
      <c r="D50" s="1">
        <f>D49*WACC!E12</f>
        <v>4290.3121699927751</v>
      </c>
      <c r="E50" s="1">
        <f>E49*WACC!F12</f>
        <v>-148.82421506370466</v>
      </c>
      <c r="F50" s="1">
        <f>F49*WACC!G12</f>
        <v>6185.008016414823</v>
      </c>
      <c r="G50" s="1">
        <f>G49*WACC!H12</f>
        <v>4199.4472607862772</v>
      </c>
      <c r="H50" s="1">
        <f>H49*WACC!I12</f>
        <v>2221.4129227808344</v>
      </c>
      <c r="I50" s="1">
        <f>I49*WACC!J12</f>
        <v>7768.0826607013014</v>
      </c>
      <c r="J50" s="1">
        <f>J49*WACC!K12</f>
        <v>3501.5035605447947</v>
      </c>
      <c r="L50" s="1">
        <f>L49*WACC!C12</f>
        <v>2009.7689903326939</v>
      </c>
      <c r="M50" s="1">
        <f>M49*WACC!D12</f>
        <v>1404.97325378966</v>
      </c>
      <c r="N50" s="1">
        <f>N49*WACC!E12</f>
        <v>2975.4021903877465</v>
      </c>
      <c r="O50" s="1">
        <f>O49*WACC!F12</f>
        <v>1523.1339503162003</v>
      </c>
      <c r="P50" s="1">
        <f>P49*WACC!G12</f>
        <v>3815.5084174908152</v>
      </c>
      <c r="Q50" s="1">
        <f>Q49*WACC!H12</f>
        <v>3325.1859089748646</v>
      </c>
      <c r="R50" s="1">
        <f>R49*WACC!I12</f>
        <v>3405.5710812524262</v>
      </c>
      <c r="S50" s="1">
        <f>S49*WACC!J12</f>
        <v>4726.1961444532963</v>
      </c>
      <c r="T50" s="1">
        <f>T49*WACC!K12</f>
        <v>2529.1216824137873</v>
      </c>
      <c r="V50" s="1">
        <f>V49*WACC!C12</f>
        <v>5745.6219756521023</v>
      </c>
      <c r="W50" s="1">
        <f>W49*WACC!D12</f>
        <v>2101.8652861453711</v>
      </c>
      <c r="X50" s="1">
        <f>X49*WACC!E12</f>
        <v>9613.6727070266097</v>
      </c>
      <c r="Y50" s="1">
        <f>Y49*WACC!F12</f>
        <v>-383.0838743904788</v>
      </c>
      <c r="Z50" s="1">
        <f>Z49*WACC!G12</f>
        <v>13251.831374532767</v>
      </c>
      <c r="AA50" s="1">
        <f>AA49*WACC!H12</f>
        <v>8547.1196137714305</v>
      </c>
      <c r="AB50" s="1">
        <f>AB49*WACC!I12</f>
        <v>4707.6606263821704</v>
      </c>
      <c r="AC50" s="1">
        <f>AC49*WACC!J12</f>
        <v>16250.416701274762</v>
      </c>
      <c r="AD50" s="1">
        <f>AD49*WACC!K12</f>
        <v>7331.5883865789965</v>
      </c>
      <c r="AF50" s="1">
        <f>AF49*WACC!C12</f>
        <v>1475.5485417107323</v>
      </c>
      <c r="AG50" s="1">
        <f>AG49*WACC!D12</f>
        <v>1157.7499557479027</v>
      </c>
      <c r="AH50" s="1">
        <f>AH49*WACC!E12</f>
        <v>1660.8256358109015</v>
      </c>
      <c r="AI50" s="1">
        <f>AI49*WACC!F12</f>
        <v>904.21385642181042</v>
      </c>
      <c r="AJ50" s="1">
        <f>AJ49*WACC!G12</f>
        <v>2994.6152886753785</v>
      </c>
      <c r="AK50" s="1">
        <f>AK49*WACC!H12</f>
        <v>2330.9210265518727</v>
      </c>
      <c r="AL50" s="1">
        <f>AL49*WACC!I12</f>
        <v>3891.3777834594016</v>
      </c>
      <c r="AM50" s="1">
        <f>AM49*WACC!J12</f>
        <v>4887.3218174664262</v>
      </c>
      <c r="AN50" s="1">
        <f>AN49*WACC!K12</f>
        <v>3697.8508942540675</v>
      </c>
      <c r="AP50" s="1">
        <f>AP49*WACC!C12</f>
        <v>9182.669489758955</v>
      </c>
      <c r="AQ50" s="1">
        <f>AQ49*WACC!D12</f>
        <v>5042.9994456812883</v>
      </c>
      <c r="AR50" s="1">
        <f>AR49*WACC!E12</f>
        <v>13816.401659009411</v>
      </c>
      <c r="AS50" s="1">
        <f>AS49*WACC!F12</f>
        <v>2403.9413685389291</v>
      </c>
      <c r="AT50" s="1">
        <f>AT49*WACC!G12</f>
        <v>23107.967247177683</v>
      </c>
      <c r="AU50" s="1">
        <f>AU49*WACC!H12</f>
        <v>15926.987201669581</v>
      </c>
      <c r="AV50" s="1">
        <f>AV49*WACC!I12</f>
        <v>14706.847868273915</v>
      </c>
      <c r="AW50" s="1">
        <f>AW49*WACC!J12</f>
        <v>29317.387360003311</v>
      </c>
      <c r="AX50" s="1">
        <f>AX49*WACC!K12</f>
        <v>12058.771594711596</v>
      </c>
      <c r="AZ50" s="1">
        <f>AZ49*WACC!C12</f>
        <v>2005.1004819734883</v>
      </c>
      <c r="BA50" s="1">
        <f>BA49*WACC!D12</f>
        <v>1065.0672459141688</v>
      </c>
      <c r="BB50" s="1">
        <f>BB49*WACC!E12</f>
        <v>3105.6368310492103</v>
      </c>
      <c r="BC50" s="1">
        <f>BC49*WACC!F12</f>
        <v>453.72808717280844</v>
      </c>
      <c r="BD50" s="1">
        <f>BD49*WACC!G12</f>
        <v>5336.5552363038141</v>
      </c>
      <c r="BE50" s="1">
        <f>BE49*WACC!H12</f>
        <v>4021.8047838299126</v>
      </c>
      <c r="BF50" s="1">
        <f>BF49*WACC!I12</f>
        <v>3296.0067064298846</v>
      </c>
      <c r="BG50" s="1">
        <f>BG49*WACC!J12</f>
        <v>7439.9357809651829</v>
      </c>
      <c r="BH50" s="1">
        <f>BH49*WACC!K12</f>
        <v>2856.6033540899684</v>
      </c>
    </row>
    <row r="51" spans="1:60" x14ac:dyDescent="0.25">
      <c r="A51" s="21" t="s">
        <v>94</v>
      </c>
      <c r="B51" s="1">
        <f>B50*WACC!C13</f>
        <v>1315.7948996467487</v>
      </c>
      <c r="C51" s="1">
        <f>C50*WACC!D13</f>
        <v>476.73518601099732</v>
      </c>
      <c r="D51" s="1">
        <f>D50*WACC!E13</f>
        <v>2145.1560849963876</v>
      </c>
      <c r="E51" s="1">
        <f>E50*WACC!F13</f>
        <v>-74.412107531852328</v>
      </c>
      <c r="F51" s="1">
        <f>F50*WACC!G13</f>
        <v>3092.5040082074115</v>
      </c>
      <c r="G51" s="1">
        <f>G50*WACC!H13</f>
        <v>2099.7236303931386</v>
      </c>
      <c r="H51" s="1">
        <f>H50*WACC!I13</f>
        <v>1110.7064613904172</v>
      </c>
      <c r="I51" s="1">
        <f>I50*WACC!J13</f>
        <v>3884.0413303506507</v>
      </c>
      <c r="J51" s="1">
        <f>J50*WACC!K13</f>
        <v>1750.7517802723974</v>
      </c>
      <c r="L51" s="1">
        <f>L50*WACC!C13</f>
        <v>1004.8844951663469</v>
      </c>
      <c r="M51" s="1">
        <f>M50*WACC!D13</f>
        <v>702.48662689483001</v>
      </c>
      <c r="N51" s="1">
        <f>N50*WACC!E13</f>
        <v>1487.7010951938732</v>
      </c>
      <c r="O51" s="1">
        <f>O50*WACC!F13</f>
        <v>761.56697515810015</v>
      </c>
      <c r="P51" s="1">
        <f>P50*WACC!G13</f>
        <v>1907.7542087454076</v>
      </c>
      <c r="Q51" s="1">
        <f>Q50*WACC!H13</f>
        <v>1662.5929544874323</v>
      </c>
      <c r="R51" s="1">
        <f>R50*WACC!I13</f>
        <v>1702.7855406262131</v>
      </c>
      <c r="S51" s="1">
        <f>S50*WACC!J13</f>
        <v>2363.0980722266481</v>
      </c>
      <c r="T51" s="1">
        <f>T50*WACC!K13</f>
        <v>1264.5608412068937</v>
      </c>
      <c r="V51" s="1">
        <f>V50*WACC!C13</f>
        <v>2872.8109878260511</v>
      </c>
      <c r="W51" s="1">
        <f>W50*WACC!D13</f>
        <v>1050.9326430726856</v>
      </c>
      <c r="X51" s="1">
        <f>X50*WACC!E13</f>
        <v>4806.8363535133049</v>
      </c>
      <c r="Y51" s="1">
        <f>Y50*WACC!F13</f>
        <v>-191.5419371952394</v>
      </c>
      <c r="Z51" s="1">
        <f>Z50*WACC!G13</f>
        <v>6625.9156872663834</v>
      </c>
      <c r="AA51" s="1">
        <f>AA50*WACC!H13</f>
        <v>4273.5598068857153</v>
      </c>
      <c r="AB51" s="1">
        <f>AB50*WACC!I13</f>
        <v>2353.8303131910852</v>
      </c>
      <c r="AC51" s="1">
        <f>AC50*WACC!J13</f>
        <v>8125.208350637381</v>
      </c>
      <c r="AD51" s="1">
        <f>AD50*WACC!K13</f>
        <v>3665.7941932894983</v>
      </c>
      <c r="AF51" s="1">
        <f>AF50*WACC!C13</f>
        <v>737.77427085536613</v>
      </c>
      <c r="AG51" s="1">
        <f>AG50*WACC!D13</f>
        <v>578.87497787395137</v>
      </c>
      <c r="AH51" s="1">
        <f>AH50*WACC!E13</f>
        <v>830.41281790545077</v>
      </c>
      <c r="AI51" s="1">
        <f>AI50*WACC!F13</f>
        <v>452.10692821090521</v>
      </c>
      <c r="AJ51" s="1">
        <f>AJ50*WACC!G13</f>
        <v>1497.3076443376892</v>
      </c>
      <c r="AK51" s="1">
        <f>AK50*WACC!H13</f>
        <v>1165.4605132759364</v>
      </c>
      <c r="AL51" s="1">
        <f>AL50*WACC!I13</f>
        <v>1945.6888917297008</v>
      </c>
      <c r="AM51" s="1">
        <f>AM50*WACC!J13</f>
        <v>2443.6609087332131</v>
      </c>
      <c r="AN51" s="1">
        <f>AN50*WACC!K13</f>
        <v>1848.9254471270337</v>
      </c>
      <c r="AP51" s="1">
        <f>AP50*WACC!C13</f>
        <v>4591.3347448794775</v>
      </c>
      <c r="AQ51" s="1">
        <f>AQ50*WACC!D13</f>
        <v>2521.4997228406442</v>
      </c>
      <c r="AR51" s="1">
        <f>AR50*WACC!E13</f>
        <v>6908.2008295047053</v>
      </c>
      <c r="AS51" s="1">
        <f>AS50*WACC!F13</f>
        <v>1201.9706842694645</v>
      </c>
      <c r="AT51" s="1">
        <f>AT50*WACC!G13</f>
        <v>11553.983623588842</v>
      </c>
      <c r="AU51" s="1">
        <f>AU50*WACC!H13</f>
        <v>7963.4936008347904</v>
      </c>
      <c r="AV51" s="1">
        <f>AV50*WACC!I13</f>
        <v>7353.4239341369575</v>
      </c>
      <c r="AW51" s="1">
        <f>AW50*WACC!J13</f>
        <v>14658.693680001656</v>
      </c>
      <c r="AX51" s="1">
        <f>AX50*WACC!K13</f>
        <v>6029.3857973557979</v>
      </c>
      <c r="AZ51" s="1">
        <f>AZ50*WACC!C13</f>
        <v>1002.5502409867441</v>
      </c>
      <c r="BA51" s="1">
        <f>BA50*WACC!D13</f>
        <v>532.53362295708439</v>
      </c>
      <c r="BB51" s="1">
        <f>BB50*WACC!E13</f>
        <v>1552.8184155246051</v>
      </c>
      <c r="BC51" s="1">
        <f>BC50*WACC!F13</f>
        <v>226.86404358640422</v>
      </c>
      <c r="BD51" s="1">
        <f>BD50*WACC!G13</f>
        <v>2668.2776181519071</v>
      </c>
      <c r="BE51" s="1">
        <f>BE50*WACC!H13</f>
        <v>2010.9023919149563</v>
      </c>
      <c r="BF51" s="1">
        <f>BF50*WACC!I13</f>
        <v>1648.0033532149423</v>
      </c>
      <c r="BG51" s="1">
        <f>BG50*WACC!J13</f>
        <v>3719.9678904825914</v>
      </c>
      <c r="BH51" s="1">
        <f>BH50*WACC!K13</f>
        <v>1428.3016770449842</v>
      </c>
    </row>
    <row r="52" spans="1:60" x14ac:dyDescent="0.25">
      <c r="A52" s="21" t="s">
        <v>95</v>
      </c>
      <c r="B52" s="20">
        <f>(B29+B30+B43-B34-B46)*WACC!C12/(1-(1-WACC!C13)*WACC!C12)</f>
        <v>2631.5897992934988</v>
      </c>
      <c r="C52" s="20">
        <f>(C29+C30+C43-C34-C46)*WACC!D12/(1-(1-WACC!D13)*WACC!D12)</f>
        <v>953.47037202199647</v>
      </c>
      <c r="D52" s="20">
        <f>(D29+D30+D43-D34-D46)*WACC!E12/(1-(1-WACC!E13)*WACC!E12)</f>
        <v>4290.312169992776</v>
      </c>
      <c r="E52" s="20">
        <f>(E29+E30+E43-E34-E46)*WACC!F12/(1-(1-WACC!F13)*WACC!F12)</f>
        <v>-148.82421506370392</v>
      </c>
      <c r="F52" s="20">
        <f>(F29+F30+F43-F34-F46)*WACC!G12/(1-(1-WACC!G13)*WACC!G12)</f>
        <v>6185.008016414823</v>
      </c>
      <c r="G52" s="20">
        <f>(G29+G30+G43-G34-G46)*WACC!H12/(1-(1-WACC!H13)*WACC!H12)</f>
        <v>4199.4472607862708</v>
      </c>
      <c r="H52" s="20">
        <f>(H29+H30+H43-H34-H46)*WACC!I12/(1-(1-WACC!I13)*WACC!I12)</f>
        <v>2221.4129227808326</v>
      </c>
      <c r="I52" s="20">
        <f>(I29+I30+I43-I34-I46)*WACC!J12/(1-(1-WACC!J13)*WACC!J12)</f>
        <v>7768.0826607012914</v>
      </c>
      <c r="J52" s="20">
        <f>(J29+J30+J43-J34-J46)*WACC!K12/(1-(1-WACC!K13)*WACC!K12)</f>
        <v>3501.5035605447924</v>
      </c>
      <c r="K52" s="19"/>
      <c r="L52" s="20">
        <f>(L29+L30+L43-L34-L46)*WACC!C12/(1-(1-WACC!C13)*WACC!C12)</f>
        <v>2009.7689903326932</v>
      </c>
      <c r="M52" s="20">
        <f>(M29+M30+M43-M34-M46)*WACC!D12/(1-(1-WACC!D13)*WACC!D12)</f>
        <v>1404.9732537896618</v>
      </c>
      <c r="N52" s="20">
        <f>(N29+N30+N43-N34-N46)*WACC!E12/(1-(1-WACC!E13)*WACC!E12)</f>
        <v>2975.4021903877524</v>
      </c>
      <c r="O52" s="20">
        <f>(O29+O30+O43-O34-O46)*WACC!F12/(1-(1-WACC!F13)*WACC!F12)</f>
        <v>1523.1339503162001</v>
      </c>
      <c r="P52" s="20">
        <f>(P29+P30+P43-P34-P46)*WACC!G12/(1-(1-WACC!G13)*WACC!G12)</f>
        <v>3815.5084174908161</v>
      </c>
      <c r="Q52" s="20">
        <f>(Q29+Q30+Q43-Q34-Q46)*WACC!H12/(1-(1-WACC!H13)*WACC!H12)</f>
        <v>3325.1859089748627</v>
      </c>
      <c r="R52" s="20">
        <f>(R29+R30+R43-R34-R46)*WACC!I12/(1-(1-WACC!I13)*WACC!I12)</f>
        <v>3405.5710812524276</v>
      </c>
      <c r="S52" s="20">
        <f>(S29+S30+S43-S34-S46)*WACC!J12/(1-(1-WACC!J13)*WACC!J12)</f>
        <v>4726.1961444532935</v>
      </c>
      <c r="T52" s="20">
        <f>(T29+T30+T43-T34-T46)*WACC!K12/(1-(1-WACC!K13)*WACC!K12)</f>
        <v>2529.1216824137864</v>
      </c>
      <c r="V52" s="20">
        <f>(V29+V30+V43-V34-V46)*WACC!C12/(1-(1-WACC!C13)*WACC!C12)</f>
        <v>5745.6219756521004</v>
      </c>
      <c r="W52" s="20">
        <f>(W29+W30+W43-W34-W46)*WACC!D12/(1-(1-WACC!D13)*WACC!D12)</f>
        <v>2101.8652861453729</v>
      </c>
      <c r="X52" s="20">
        <f>(X29+X30+X43-X34-X46)*WACC!E12/(1-(1-WACC!E13)*WACC!E12)</f>
        <v>9613.6727070266115</v>
      </c>
      <c r="Y52" s="20">
        <f>(Y29+Y30+Y43-Y34-Y46)*WACC!F12/(1-(1-WACC!F13)*WACC!F12)</f>
        <v>-383.08387439047175</v>
      </c>
      <c r="Z52" s="20">
        <f>(Z29+Z30+Z43-Z34-Z46)*WACC!G12/(1-(1-WACC!G13)*WACC!G12)</f>
        <v>13251.831374532765</v>
      </c>
      <c r="AA52" s="20">
        <f>(AA29+AA30+AA43-AA34-AA46)*WACC!H12/(1-(1-WACC!H13)*WACC!H12)</f>
        <v>8547.1196137714487</v>
      </c>
      <c r="AB52" s="20">
        <f>(AB29+AB30+AB43-AB34-AB46)*WACC!I12/(1-(1-WACC!I13)*WACC!I12)</f>
        <v>4707.6606263821623</v>
      </c>
      <c r="AC52" s="20">
        <f>(AC29+AC30+AC43-AC34-AC46)*WACC!J12/(1-(1-WACC!J13)*WACC!J12)</f>
        <v>16250.416701274755</v>
      </c>
      <c r="AD52" s="20">
        <f>(AD29+AD30+AD43-AD34-AD46)*WACC!K12/(1-(1-WACC!K13)*WACC!K12)</f>
        <v>7331.5883865789847</v>
      </c>
      <c r="AF52" s="20">
        <f>(AF29+AF30+AF43-AF34-AF46)*WACC!C12/(1-(1-WACC!C13)*WACC!C12)</f>
        <v>1475.5485417107334</v>
      </c>
      <c r="AG52" s="20">
        <f>(AG29+AG30+AG43-AG34-AG46)*WACC!D12/(1-(1-WACC!D13)*WACC!D12)</f>
        <v>1157.749955747903</v>
      </c>
      <c r="AH52" s="20">
        <f>(AH29+AH30+AH43-AH34-AH46)*WACC!E12/(1-(1-WACC!E13)*WACC!E12)</f>
        <v>1660.8256358109004</v>
      </c>
      <c r="AI52" s="20">
        <f>(AI29+AI30+AI43-AI34-AI46)*WACC!F12/(1-(1-WACC!F13)*WACC!F12)</f>
        <v>904.21385642181417</v>
      </c>
      <c r="AJ52" s="20">
        <f>(AJ29+AJ30+AJ43-AJ34-AJ46)*WACC!G12/(1-(1-WACC!G13)*WACC!G12)</f>
        <v>2994.6152886753721</v>
      </c>
      <c r="AK52" s="20">
        <f>(AK29+AK30+AK43-AK34-AK46)*WACC!H12/(1-(1-WACC!H13)*WACC!H12)</f>
        <v>2330.9210265518691</v>
      </c>
      <c r="AL52" s="20">
        <f>(AL29+AL30+AL43-AL34-AL46)*WACC!I12/(1-(1-WACC!I13)*WACC!I12)</f>
        <v>3891.3777834594002</v>
      </c>
      <c r="AM52" s="20">
        <f>(AM29+AM30+AM43-AM34-AM46)*WACC!J12/(1-(1-WACC!J13)*WACC!J12)</f>
        <v>4887.3218174664298</v>
      </c>
      <c r="AN52" s="20">
        <f>(AN29+AN30+AN43-AN34-AN46)*WACC!K12/(1-(1-WACC!K13)*WACC!K12)</f>
        <v>3697.8508942540707</v>
      </c>
      <c r="AO52" s="19"/>
      <c r="AP52" s="20">
        <f>(AP29+AP30+AP43-AP34-AP46)*WACC!C12/(1-(1-WACC!C13)*WACC!C12)</f>
        <v>9182.6694897589641</v>
      </c>
      <c r="AQ52" s="20">
        <f>(AQ29+AQ30+AQ43-AQ34-AQ46)*WACC!D12/(1-(1-WACC!D13)*WACC!D12)</f>
        <v>5042.9994456812783</v>
      </c>
      <c r="AR52" s="20">
        <f>(AR29+AR30+AR43-AR34-AR46)*WACC!E12/(1-(1-WACC!E13)*WACC!E12)</f>
        <v>13816.401659009392</v>
      </c>
      <c r="AS52" s="20">
        <f>(AS29+AS30+AS43-AS34-AS46)*WACC!F12/(1-(1-WACC!F13)*WACC!F12)</f>
        <v>2403.9413685389159</v>
      </c>
      <c r="AT52" s="20">
        <f>(AT29+AT30+AT43-AT34-AT46)*WACC!G12/(1-(1-WACC!G13)*WACC!G12)</f>
        <v>23107.967247177694</v>
      </c>
      <c r="AU52" s="20">
        <f>(AU29+AU30+AU43-AU34-AU46)*WACC!H12/(1-(1-WACC!H13)*WACC!H12)</f>
        <v>15926.987201669557</v>
      </c>
      <c r="AV52" s="20">
        <f>(AV29+AV30+AV43-AV34-AV46)*WACC!I12/(1-(1-WACC!I13)*WACC!I12)</f>
        <v>14706.847868273908</v>
      </c>
      <c r="AW52" s="20">
        <f>(AW29+AW30+AW43-AW34-AW46)*WACC!J12/(1-(1-WACC!J13)*WACC!J12)</f>
        <v>29317.387360003311</v>
      </c>
      <c r="AX52" s="20">
        <f>(AX29+AX30+AX43-AX34-AX46)*WACC!K12/(1-(1-WACC!K13)*WACC!K12)</f>
        <v>12058.771594711598</v>
      </c>
      <c r="AY52" s="19"/>
      <c r="AZ52" s="20">
        <f>(AZ29+AZ30+AZ43-AZ34-AZ46)*WACC!C12/(1-(1-WACC!C13)*WACC!C12)</f>
        <v>2005.1004819734869</v>
      </c>
      <c r="BA52" s="20">
        <f>(BA29+BA30+BA43-BA34-BA46)*WACC!D12/(1-(1-WACC!D13)*WACC!D12)</f>
        <v>1065.0672459141695</v>
      </c>
      <c r="BB52" s="20">
        <f>(BB29+BB30+BB43-BB34-BB46)*WACC!E12/(1-(1-WACC!E13)*WACC!E12)</f>
        <v>3105.636831049208</v>
      </c>
      <c r="BC52" s="20">
        <f>(BC29+BC30+BC43-BC34-BC46)*WACC!F12/(1-(1-WACC!F13)*WACC!F12)</f>
        <v>453.72808717281248</v>
      </c>
      <c r="BD52" s="20">
        <f>(BD29+BD30+BD43-BD34-BD46)*WACC!G12/(1-(1-WACC!G13)*WACC!G12)</f>
        <v>5336.5552363038105</v>
      </c>
      <c r="BE52" s="20">
        <f>(BE29+BE30+BE43-BE34-BE46)*WACC!H12/(1-(1-WACC!H13)*WACC!H12)</f>
        <v>4021.8047838299158</v>
      </c>
      <c r="BF52" s="20">
        <f>(BF29+BF30+BF43-BF34-BF46)*WACC!I12/(1-(1-WACC!I13)*WACC!I12)</f>
        <v>3296.006706429886</v>
      </c>
      <c r="BG52" s="20">
        <f>(BG29+BG30+BG43-BG34-BG46)*WACC!J12/(1-(1-WACC!J13)*WACC!J12)</f>
        <v>7439.9357809651901</v>
      </c>
      <c r="BH52" s="20">
        <f>(BH29+BH30+BH43-BH34-BH46)*WACC!K12/(1-(1-WACC!K13)*WACC!K12)</f>
        <v>2856.6033540899612</v>
      </c>
    </row>
    <row r="53" spans="1:60" x14ac:dyDescent="0.25">
      <c r="A53" s="21" t="s">
        <v>96</v>
      </c>
      <c r="B53" s="1">
        <f t="shared" ref="B53:I53" si="130">B50-B51</f>
        <v>1315.7948996467487</v>
      </c>
      <c r="C53" s="1">
        <f t="shared" si="130"/>
        <v>476.73518601099732</v>
      </c>
      <c r="D53" s="1">
        <f t="shared" si="130"/>
        <v>2145.1560849963876</v>
      </c>
      <c r="E53" s="1">
        <f t="shared" si="130"/>
        <v>-74.412107531852328</v>
      </c>
      <c r="F53" s="1">
        <f t="shared" si="130"/>
        <v>3092.5040082074115</v>
      </c>
      <c r="G53" s="1">
        <f t="shared" si="130"/>
        <v>2099.7236303931386</v>
      </c>
      <c r="H53" s="1">
        <f t="shared" si="130"/>
        <v>1110.7064613904172</v>
      </c>
      <c r="I53" s="1">
        <f t="shared" si="130"/>
        <v>3884.0413303506507</v>
      </c>
      <c r="J53" s="1">
        <f t="shared" ref="J53" si="131">J50-J51</f>
        <v>1750.7517802723974</v>
      </c>
      <c r="L53" s="1">
        <f t="shared" ref="L53:S53" si="132">L50-L51</f>
        <v>1004.8844951663469</v>
      </c>
      <c r="M53" s="1">
        <f t="shared" si="132"/>
        <v>702.48662689483001</v>
      </c>
      <c r="N53" s="1">
        <f t="shared" si="132"/>
        <v>1487.7010951938732</v>
      </c>
      <c r="O53" s="1">
        <f t="shared" si="132"/>
        <v>761.56697515810015</v>
      </c>
      <c r="P53" s="1">
        <f t="shared" si="132"/>
        <v>1907.7542087454076</v>
      </c>
      <c r="Q53" s="1">
        <f t="shared" si="132"/>
        <v>1662.5929544874323</v>
      </c>
      <c r="R53" s="1">
        <f t="shared" si="132"/>
        <v>1702.7855406262131</v>
      </c>
      <c r="S53" s="1">
        <f t="shared" si="132"/>
        <v>2363.0980722266481</v>
      </c>
      <c r="T53" s="1">
        <f t="shared" ref="T53" si="133">T50-T51</f>
        <v>1264.5608412068937</v>
      </c>
      <c r="V53" s="1">
        <f t="shared" ref="V53:AC53" si="134">V50-V51</f>
        <v>2872.8109878260511</v>
      </c>
      <c r="W53" s="1">
        <f t="shared" si="134"/>
        <v>1050.9326430726856</v>
      </c>
      <c r="X53" s="1">
        <f t="shared" si="134"/>
        <v>4806.8363535133049</v>
      </c>
      <c r="Y53" s="1">
        <f t="shared" si="134"/>
        <v>-191.5419371952394</v>
      </c>
      <c r="Z53" s="1">
        <f t="shared" si="134"/>
        <v>6625.9156872663834</v>
      </c>
      <c r="AA53" s="1">
        <f t="shared" si="134"/>
        <v>4273.5598068857153</v>
      </c>
      <c r="AB53" s="1">
        <f t="shared" si="134"/>
        <v>2353.8303131910852</v>
      </c>
      <c r="AC53" s="1">
        <f t="shared" si="134"/>
        <v>8125.208350637381</v>
      </c>
      <c r="AD53" s="1">
        <f t="shared" ref="AD53" si="135">AD50-AD51</f>
        <v>3665.7941932894983</v>
      </c>
      <c r="AF53" s="1">
        <f t="shared" ref="AF53:AM53" si="136">AF50-AF51</f>
        <v>737.77427085536613</v>
      </c>
      <c r="AG53" s="1">
        <f t="shared" si="136"/>
        <v>578.87497787395137</v>
      </c>
      <c r="AH53" s="1">
        <f t="shared" si="136"/>
        <v>830.41281790545077</v>
      </c>
      <c r="AI53" s="1">
        <f t="shared" si="136"/>
        <v>452.10692821090521</v>
      </c>
      <c r="AJ53" s="1">
        <f t="shared" si="136"/>
        <v>1497.3076443376892</v>
      </c>
      <c r="AK53" s="1">
        <f t="shared" si="136"/>
        <v>1165.4605132759364</v>
      </c>
      <c r="AL53" s="1">
        <f t="shared" si="136"/>
        <v>1945.6888917297008</v>
      </c>
      <c r="AM53" s="1">
        <f t="shared" si="136"/>
        <v>2443.6609087332131</v>
      </c>
      <c r="AN53" s="1">
        <f t="shared" ref="AN53" si="137">AN50-AN51</f>
        <v>1848.9254471270337</v>
      </c>
      <c r="AP53" s="1">
        <f t="shared" ref="AP53:AW53" si="138">AP50-AP51</f>
        <v>4591.3347448794775</v>
      </c>
      <c r="AQ53" s="1">
        <f t="shared" si="138"/>
        <v>2521.4997228406442</v>
      </c>
      <c r="AR53" s="1">
        <f t="shared" si="138"/>
        <v>6908.2008295047053</v>
      </c>
      <c r="AS53" s="1">
        <f t="shared" si="138"/>
        <v>1201.9706842694645</v>
      </c>
      <c r="AT53" s="1">
        <f t="shared" si="138"/>
        <v>11553.983623588842</v>
      </c>
      <c r="AU53" s="1">
        <f t="shared" si="138"/>
        <v>7963.4936008347904</v>
      </c>
      <c r="AV53" s="1">
        <f t="shared" si="138"/>
        <v>7353.4239341369575</v>
      </c>
      <c r="AW53" s="1">
        <f t="shared" si="138"/>
        <v>14658.693680001656</v>
      </c>
      <c r="AX53" s="1">
        <f t="shared" ref="AX53" si="139">AX50-AX51</f>
        <v>6029.3857973557979</v>
      </c>
      <c r="AZ53" s="1">
        <f t="shared" ref="AZ53:BG53" si="140">AZ50-AZ51</f>
        <v>1002.5502409867441</v>
      </c>
      <c r="BA53" s="1">
        <f t="shared" si="140"/>
        <v>532.53362295708439</v>
      </c>
      <c r="BB53" s="1">
        <f t="shared" si="140"/>
        <v>1552.8184155246051</v>
      </c>
      <c r="BC53" s="1">
        <f t="shared" si="140"/>
        <v>226.86404358640422</v>
      </c>
      <c r="BD53" s="1">
        <f t="shared" si="140"/>
        <v>2668.2776181519071</v>
      </c>
      <c r="BE53" s="1">
        <f t="shared" si="140"/>
        <v>2010.9023919149563</v>
      </c>
      <c r="BF53" s="1">
        <f t="shared" si="140"/>
        <v>1648.0033532149423</v>
      </c>
      <c r="BG53" s="1">
        <f t="shared" si="140"/>
        <v>3719.9678904825914</v>
      </c>
      <c r="BH53" s="1">
        <f t="shared" ref="BH53" si="141">BH50-BH51</f>
        <v>1428.3016770449842</v>
      </c>
    </row>
    <row r="54" spans="1:60" x14ac:dyDescent="0.2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x14ac:dyDescent="0.25">
      <c r="A55" s="22" t="s">
        <v>97</v>
      </c>
      <c r="B55" s="15">
        <f>B33-B34+B53</f>
        <v>45905.790911435084</v>
      </c>
      <c r="C55" s="15">
        <f t="shared" ref="C55:I55" si="142">C33-C34+C53</f>
        <v>42405.356756889851</v>
      </c>
      <c r="D55" s="15">
        <f t="shared" si="142"/>
        <v>59388.88885308554</v>
      </c>
      <c r="E55" s="15">
        <f t="shared" si="142"/>
        <v>55657.581715229207</v>
      </c>
      <c r="F55" s="15">
        <f t="shared" si="142"/>
        <v>86550.719504039225</v>
      </c>
      <c r="G55" s="15">
        <f t="shared" si="142"/>
        <v>95428.319138155843</v>
      </c>
      <c r="H55" s="15">
        <f t="shared" si="142"/>
        <v>99063.956268134032</v>
      </c>
      <c r="I55" s="15">
        <f t="shared" si="142"/>
        <v>118149.70833670953</v>
      </c>
      <c r="J55" s="15">
        <f t="shared" ref="J55" si="143">J33-J34+J53</f>
        <v>100861.82742977762</v>
      </c>
      <c r="L55" s="15">
        <f>L33-L34+L53</f>
        <v>35190.491816354013</v>
      </c>
      <c r="M55" s="15">
        <f t="shared" ref="M55:S55" si="144">M33-M34+M53</f>
        <v>35479.849705126471</v>
      </c>
      <c r="N55" s="15">
        <f t="shared" si="144"/>
        <v>45846.312620743811</v>
      </c>
      <c r="O55" s="15">
        <f t="shared" si="144"/>
        <v>49846.474404671026</v>
      </c>
      <c r="P55" s="15">
        <f t="shared" si="144"/>
        <v>48543.955204824029</v>
      </c>
      <c r="Q55" s="15">
        <f t="shared" si="144"/>
        <v>55771.403485228941</v>
      </c>
      <c r="R55" s="15">
        <f t="shared" si="144"/>
        <v>63045.764054987849</v>
      </c>
      <c r="S55" s="15">
        <f t="shared" si="144"/>
        <v>66175.667361454107</v>
      </c>
      <c r="T55" s="15">
        <f t="shared" ref="T55" si="145">T33-T34+T53</f>
        <v>53416.221926469414</v>
      </c>
      <c r="V55" s="15">
        <f>V33-V34+V53</f>
        <v>99277.492408302991</v>
      </c>
      <c r="W55" s="15">
        <f t="shared" ref="W55:AC55" si="146">W33-W34+W53</f>
        <v>92683.197150640874</v>
      </c>
      <c r="X55" s="15">
        <f t="shared" si="146"/>
        <v>131753.1708150731</v>
      </c>
      <c r="Y55" s="15">
        <f t="shared" si="146"/>
        <v>126868.64148208397</v>
      </c>
      <c r="Z55" s="15">
        <f t="shared" si="146"/>
        <v>182743.77685449499</v>
      </c>
      <c r="AA55" s="15">
        <f t="shared" si="146"/>
        <v>191281.81829484453</v>
      </c>
      <c r="AB55" s="15">
        <f t="shared" si="146"/>
        <v>206403.14512316432</v>
      </c>
      <c r="AC55" s="15">
        <f t="shared" si="146"/>
        <v>243496.51723939864</v>
      </c>
      <c r="AD55" s="15">
        <f t="shared" ref="AD55" si="147">AD33-AD34+AD53</f>
        <v>206817.13773010156</v>
      </c>
      <c r="AF55" s="15">
        <f t="shared" ref="AF55:AM55" si="148">AF33-AF34+AF53</f>
        <v>39854.460089502994</v>
      </c>
      <c r="AG55" s="15">
        <f t="shared" si="148"/>
        <v>40587.977752793639</v>
      </c>
      <c r="AH55" s="15">
        <f t="shared" si="148"/>
        <v>46495.843111394621</v>
      </c>
      <c r="AI55" s="15">
        <f t="shared" si="148"/>
        <v>50970.214714852285</v>
      </c>
      <c r="AJ55" s="15">
        <f t="shared" si="148"/>
        <v>56343.055611364412</v>
      </c>
      <c r="AK55" s="15">
        <f t="shared" si="148"/>
        <v>69089.886021961705</v>
      </c>
      <c r="AL55" s="15">
        <f t="shared" si="148"/>
        <v>87494.818529538694</v>
      </c>
      <c r="AM55" s="15">
        <f t="shared" si="148"/>
        <v>98792.330555742214</v>
      </c>
      <c r="AN55" s="15">
        <f t="shared" ref="AN55" si="149">AN33-AN34+AN53</f>
        <v>84919.923130110037</v>
      </c>
      <c r="AP55" s="15">
        <f t="shared" ref="AP55:AW55" si="150">AP33-AP34+AP53</f>
        <v>192451.72373184425</v>
      </c>
      <c r="AQ55" s="15">
        <f t="shared" si="150"/>
        <v>190636.01257281803</v>
      </c>
      <c r="AR55" s="15">
        <f t="shared" si="150"/>
        <v>248320.38743705567</v>
      </c>
      <c r="AS55" s="15">
        <f t="shared" si="150"/>
        <v>262070.22872437467</v>
      </c>
      <c r="AT55" s="15">
        <f t="shared" si="150"/>
        <v>351302.10029942181</v>
      </c>
      <c r="AU55" s="15">
        <f t="shared" si="150"/>
        <v>390627.47093570692</v>
      </c>
      <c r="AV55" s="15">
        <f t="shared" si="150"/>
        <v>439471.53121451498</v>
      </c>
      <c r="AW55" s="15">
        <f t="shared" si="150"/>
        <v>487342.78751773067</v>
      </c>
      <c r="AX55" s="15">
        <f t="shared" ref="AX55" si="151">AX33-AX34+AX53</f>
        <v>410503.28216506686</v>
      </c>
      <c r="AZ55" s="15">
        <f t="shared" ref="AZ55:BG55" si="152">AZ33-AZ34+AZ53</f>
        <v>71290.151006751679</v>
      </c>
      <c r="BA55" s="15">
        <f t="shared" si="152"/>
        <v>78548.898349957439</v>
      </c>
      <c r="BB55" s="15">
        <f t="shared" si="152"/>
        <v>102586.26686267029</v>
      </c>
      <c r="BC55" s="15">
        <f t="shared" si="152"/>
        <v>121868.65871387451</v>
      </c>
      <c r="BD55" s="15">
        <f t="shared" si="152"/>
        <v>136660.16989291491</v>
      </c>
      <c r="BE55" s="15">
        <f t="shared" si="152"/>
        <v>172393.40693502667</v>
      </c>
      <c r="BF55" s="15">
        <f t="shared" si="152"/>
        <v>215860.05293960834</v>
      </c>
      <c r="BG55" s="15">
        <f t="shared" si="152"/>
        <v>253964.93409635453</v>
      </c>
      <c r="BH55" s="15">
        <f t="shared" ref="BH55" si="153">BH33-BH34+BH53</f>
        <v>218530.28752879371</v>
      </c>
    </row>
    <row r="56" spans="1:60" x14ac:dyDescent="0.25">
      <c r="B56" s="14"/>
      <c r="C56" s="14"/>
      <c r="D56" s="14"/>
      <c r="E56" s="14"/>
      <c r="F56" s="14"/>
      <c r="G56" s="14"/>
      <c r="H56" s="14"/>
      <c r="I56" s="14"/>
      <c r="J56" s="14"/>
    </row>
    <row r="57" spans="1:60" x14ac:dyDescent="0.25">
      <c r="A57" s="10"/>
    </row>
    <row r="58" spans="1:60" x14ac:dyDescent="0.25">
      <c r="A58" s="10"/>
    </row>
    <row r="59" spans="1:60" x14ac:dyDescent="0.25">
      <c r="A59" s="10"/>
    </row>
    <row r="60" spans="1:60" x14ac:dyDescent="0.25">
      <c r="A60" s="10"/>
    </row>
    <row r="61" spans="1:60" x14ac:dyDescent="0.25">
      <c r="A61" s="9"/>
    </row>
    <row r="62" spans="1:60" x14ac:dyDescent="0.25">
      <c r="A62" s="10"/>
    </row>
    <row r="63" spans="1:60" x14ac:dyDescent="0.25">
      <c r="A63" s="10"/>
    </row>
    <row r="64" spans="1:60" x14ac:dyDescent="0.25">
      <c r="A64" s="11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9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2"/>
    </row>
    <row r="76" spans="1:1" x14ac:dyDescent="0.25">
      <c r="A76" s="12"/>
    </row>
    <row r="77" spans="1:1" x14ac:dyDescent="0.25">
      <c r="A77" s="10"/>
    </row>
    <row r="78" spans="1:1" x14ac:dyDescent="0.25">
      <c r="A78" s="9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9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9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9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9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3" workbookViewId="0">
      <pane xSplit="1" topLeftCell="AT1" activePane="topRight" state="frozen"/>
      <selection pane="topRight" activeCell="B3" sqref="B3"/>
    </sheetView>
  </sheetViews>
  <sheetFormatPr defaultRowHeight="15" x14ac:dyDescent="0.25"/>
  <cols>
    <col min="1" max="1" width="61" customWidth="1"/>
    <col min="2" max="2" width="17" customWidth="1"/>
    <col min="3" max="3" width="20.140625" customWidth="1"/>
    <col min="4" max="9" width="11.7109375" customWidth="1"/>
    <col min="10" max="10" width="11.7109375" style="47" customWidth="1"/>
    <col min="12" max="19" width="11.7109375" customWidth="1"/>
    <col min="20" max="20" width="11.7109375" style="47" customWidth="1"/>
    <col min="22" max="29" width="11.7109375" customWidth="1"/>
    <col min="30" max="30" width="11.7109375" style="47" customWidth="1"/>
    <col min="32" max="39" width="11.7109375" customWidth="1"/>
    <col min="40" max="40" width="11.7109375" style="47" customWidth="1"/>
    <col min="50" max="50" width="9.140625" style="47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B17+AF17+AP17+AZ17+L17+V17</f>
        <v>770764.42469223472</v>
      </c>
      <c r="C3" s="1">
        <f t="shared" si="0"/>
        <v>813083.31184425694</v>
      </c>
      <c r="D3" s="1">
        <f t="shared" si="0"/>
        <v>855130.33671700559</v>
      </c>
      <c r="E3" s="1">
        <f t="shared" si="0"/>
        <v>885822.76735373924</v>
      </c>
      <c r="F3" s="1">
        <f t="shared" si="0"/>
        <v>969037.21559044649</v>
      </c>
      <c r="G3" s="1">
        <f t="shared" si="0"/>
        <v>1028094.4815907683</v>
      </c>
      <c r="H3" s="1">
        <f t="shared" si="0"/>
        <v>1122298.9254462596</v>
      </c>
      <c r="I3" s="1">
        <f t="shared" si="0"/>
        <v>1204378.4030298064</v>
      </c>
      <c r="J3" s="1">
        <f t="shared" si="0"/>
        <v>1276227.829365764</v>
      </c>
    </row>
    <row r="4" spans="1:60" x14ac:dyDescent="0.25">
      <c r="A4" s="21" t="s">
        <v>119</v>
      </c>
      <c r="B4" s="16">
        <f>B17/B$3</f>
        <v>0.10009199002967262</v>
      </c>
      <c r="C4" s="16">
        <f t="shared" ref="C4:I4" si="1">C17/C$3</f>
        <v>0.10174076869452063</v>
      </c>
      <c r="D4" s="16">
        <f t="shared" si="1"/>
        <v>0.10286789592435962</v>
      </c>
      <c r="E4" s="16">
        <f t="shared" si="1"/>
        <v>0.10373665997279463</v>
      </c>
      <c r="F4" s="16">
        <f t="shared" si="1"/>
        <v>0.10417213467079452</v>
      </c>
      <c r="G4" s="16">
        <f t="shared" si="1"/>
        <v>0.10481622447551267</v>
      </c>
      <c r="H4" s="16">
        <f t="shared" si="1"/>
        <v>0.10451511653744029</v>
      </c>
      <c r="I4" s="16">
        <f t="shared" si="1"/>
        <v>0.10418576052365056</v>
      </c>
      <c r="J4" s="16">
        <f t="shared" ref="J4" si="2">J17/J$3</f>
        <v>0.10463694764056468</v>
      </c>
    </row>
    <row r="5" spans="1:60" x14ac:dyDescent="0.25">
      <c r="A5" s="42" t="s">
        <v>120</v>
      </c>
      <c r="B5" s="16">
        <f t="shared" ref="B5:J5" si="3">L17/B3</f>
        <v>8.1175296593608004E-3</v>
      </c>
      <c r="C5" s="16">
        <f t="shared" si="3"/>
        <v>8.2512467501055977E-3</v>
      </c>
      <c r="D5" s="16">
        <f t="shared" si="3"/>
        <v>8.3426575484659756E-3</v>
      </c>
      <c r="E5" s="16">
        <f t="shared" si="3"/>
        <v>8.4131149140160757E-3</v>
      </c>
      <c r="F5" s="16">
        <f t="shared" si="3"/>
        <v>8.4484322133910536E-3</v>
      </c>
      <c r="G5" s="16">
        <f t="shared" si="3"/>
        <v>8.5006683422914949E-3</v>
      </c>
      <c r="H5" s="16">
        <f t="shared" si="3"/>
        <v>8.4762482801342045E-3</v>
      </c>
      <c r="I5" s="16">
        <f t="shared" si="3"/>
        <v>8.4495372794873517E-3</v>
      </c>
      <c r="J5" s="16">
        <f t="shared" si="3"/>
        <v>8.4861288669099404E-3</v>
      </c>
    </row>
    <row r="6" spans="1:60" x14ac:dyDescent="0.25">
      <c r="A6" s="21" t="s">
        <v>121</v>
      </c>
      <c r="B6" s="16">
        <f t="shared" ref="B6:J6" si="4">V17/B3</f>
        <v>0.50596661787323327</v>
      </c>
      <c r="C6" s="16">
        <f t="shared" si="4"/>
        <v>0.51430122051653548</v>
      </c>
      <c r="D6" s="16">
        <f t="shared" si="4"/>
        <v>0.51999886677399731</v>
      </c>
      <c r="E6" s="16">
        <f t="shared" si="4"/>
        <v>0.52439048299809476</v>
      </c>
      <c r="F6" s="16">
        <f t="shared" si="4"/>
        <v>0.52659181459367077</v>
      </c>
      <c r="G6" s="16">
        <f t="shared" si="4"/>
        <v>0.52984769890572481</v>
      </c>
      <c r="H6" s="16">
        <f t="shared" si="4"/>
        <v>0.52832559344058116</v>
      </c>
      <c r="I6" s="16">
        <f t="shared" si="4"/>
        <v>0.52666069349879752</v>
      </c>
      <c r="J6" s="16">
        <f t="shared" si="4"/>
        <v>0.52894145162445083</v>
      </c>
    </row>
    <row r="7" spans="1:60" x14ac:dyDescent="0.25">
      <c r="A7" s="42" t="s">
        <v>122</v>
      </c>
      <c r="B7" s="16">
        <f t="shared" ref="B7:J7" si="5">AF17/B3</f>
        <v>9.9467713441111924E-2</v>
      </c>
      <c r="C7" s="16">
        <f t="shared" si="5"/>
        <v>0.10110620862653388</v>
      </c>
      <c r="D7" s="16">
        <f t="shared" si="5"/>
        <v>0.10222630593178345</v>
      </c>
      <c r="E7" s="16">
        <f t="shared" si="5"/>
        <v>0.10308965147413958</v>
      </c>
      <c r="F7" s="16">
        <f t="shared" si="5"/>
        <v>0.10352241010406256</v>
      </c>
      <c r="G7" s="16">
        <f t="shared" si="5"/>
        <v>0.10416248270234997</v>
      </c>
      <c r="H7" s="16">
        <f t="shared" si="5"/>
        <v>0.10386325278305125</v>
      </c>
      <c r="I7" s="16">
        <f t="shared" si="5"/>
        <v>0.10353595097208682</v>
      </c>
      <c r="J7" s="16">
        <f t="shared" si="5"/>
        <v>9.7707055447853366E-2</v>
      </c>
    </row>
    <row r="8" spans="1:60" x14ac:dyDescent="0.25">
      <c r="A8" s="21" t="s">
        <v>2</v>
      </c>
      <c r="B8" s="16">
        <f t="shared" ref="B8:J8" si="6">AP17/B3</f>
        <v>0.21520335393881332</v>
      </c>
      <c r="C8" s="16">
        <f t="shared" si="6"/>
        <v>0.21874831990934565</v>
      </c>
      <c r="D8" s="16">
        <f t="shared" si="6"/>
        <v>0.22117170623731464</v>
      </c>
      <c r="E8" s="16">
        <f t="shared" si="6"/>
        <v>0.22303959733378742</v>
      </c>
      <c r="F8" s="16">
        <f t="shared" si="6"/>
        <v>0.2239758921915207</v>
      </c>
      <c r="G8" s="16">
        <f t="shared" si="6"/>
        <v>0.22536072114908312</v>
      </c>
      <c r="H8" s="16">
        <f t="shared" si="6"/>
        <v>0.22471332230975977</v>
      </c>
      <c r="I8" s="16">
        <f t="shared" si="6"/>
        <v>0.22400518853415533</v>
      </c>
      <c r="J8" s="16">
        <f t="shared" si="6"/>
        <v>0.22497526596777531</v>
      </c>
    </row>
    <row r="9" spans="1:60" x14ac:dyDescent="0.25">
      <c r="A9" s="21" t="s">
        <v>21</v>
      </c>
      <c r="B9" s="16">
        <f t="shared" ref="B9:J9" si="7">AZ17/B3</f>
        <v>7.1152795057808124E-2</v>
      </c>
      <c r="C9" s="16">
        <f t="shared" si="7"/>
        <v>5.5852235502958682E-2</v>
      </c>
      <c r="D9" s="16">
        <f t="shared" si="7"/>
        <v>4.5392567584079078E-2</v>
      </c>
      <c r="E9" s="16">
        <f t="shared" si="7"/>
        <v>3.7330493307167499E-2</v>
      </c>
      <c r="F9" s="16">
        <f t="shared" si="7"/>
        <v>3.3289316226560346E-2</v>
      </c>
      <c r="G9" s="16">
        <f t="shared" si="7"/>
        <v>2.7312204425037977E-2</v>
      </c>
      <c r="H9" s="16">
        <f t="shared" si="7"/>
        <v>3.0106466649033409E-2</v>
      </c>
      <c r="I9" s="16">
        <f t="shared" si="7"/>
        <v>3.3162869191822375E-2</v>
      </c>
      <c r="J9" s="16">
        <f t="shared" si="7"/>
        <v>3.525315045244596E-2</v>
      </c>
    </row>
    <row r="10" spans="1:60" x14ac:dyDescent="0.25">
      <c r="A10" s="21" t="s">
        <v>90</v>
      </c>
      <c r="B10" s="16">
        <f t="shared" ref="B10:I10" si="8">SUM(B4:B9)</f>
        <v>1</v>
      </c>
      <c r="C10" s="16">
        <f t="shared" si="8"/>
        <v>0.99999999999999989</v>
      </c>
      <c r="D10" s="16">
        <f t="shared" si="8"/>
        <v>1.0000000000000002</v>
      </c>
      <c r="E10" s="16">
        <f t="shared" si="8"/>
        <v>1</v>
      </c>
      <c r="F10" s="16">
        <f t="shared" si="8"/>
        <v>1</v>
      </c>
      <c r="G10" s="16">
        <f t="shared" si="8"/>
        <v>1</v>
      </c>
      <c r="H10" s="16">
        <f t="shared" si="8"/>
        <v>1</v>
      </c>
      <c r="I10" s="16">
        <f t="shared" si="8"/>
        <v>0.99999999999999978</v>
      </c>
      <c r="J10" s="16">
        <f t="shared" ref="J10" si="9">SUM(J4:J9)</f>
        <v>1.0000000000000002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data'!B47</f>
        <v>27265.629602043322</v>
      </c>
      <c r="C12" s="1">
        <f>'DNSP stacked data'!C47</f>
        <v>32341.558254429037</v>
      </c>
      <c r="D12" s="1">
        <f>'DNSP stacked data'!D47</f>
        <v>32125.623186465349</v>
      </c>
      <c r="E12" s="1">
        <f>'DNSP stacked data'!E47</f>
        <v>38829.927950286758</v>
      </c>
      <c r="F12" s="1">
        <f>'DNSP stacked data'!F47</f>
        <v>44123.599004515148</v>
      </c>
      <c r="G12" s="1">
        <f>'DNSP stacked data'!G47</f>
        <v>41598.284547956326</v>
      </c>
      <c r="H12" s="1">
        <f>'DNSP stacked data'!H47</f>
        <v>54695.972298482608</v>
      </c>
      <c r="I12" s="1">
        <f>'DNSP stacked data'!I47</f>
        <v>54384.697735130525</v>
      </c>
      <c r="J12" s="1">
        <f>'DNSP stacked data'!J47</f>
        <v>56811.189743289469</v>
      </c>
    </row>
    <row r="13" spans="1:60" x14ac:dyDescent="0.25">
      <c r="A13" s="21"/>
    </row>
    <row r="14" spans="1:60" x14ac:dyDescent="0.25">
      <c r="A14" s="21"/>
      <c r="B14" t="s">
        <v>119</v>
      </c>
      <c r="L14" t="s">
        <v>120</v>
      </c>
      <c r="V14" t="s">
        <v>121</v>
      </c>
      <c r="AF14" t="s">
        <v>122</v>
      </c>
      <c r="AP14" s="4" t="s">
        <v>2</v>
      </c>
      <c r="AZ14" s="4" t="s">
        <v>21</v>
      </c>
    </row>
    <row r="15" spans="1:60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J15" s="44">
        <v>2014</v>
      </c>
      <c r="L15" s="13">
        <v>2006</v>
      </c>
      <c r="M15" s="13">
        <v>2007</v>
      </c>
      <c r="N15" s="13">
        <v>2008</v>
      </c>
      <c r="O15" s="13">
        <v>2009</v>
      </c>
      <c r="P15" s="13">
        <v>2010</v>
      </c>
      <c r="Q15" s="13">
        <v>2011</v>
      </c>
      <c r="R15" s="13">
        <v>2012</v>
      </c>
      <c r="S15" s="13">
        <v>2013</v>
      </c>
      <c r="T15" s="44">
        <v>2014</v>
      </c>
      <c r="V15" s="13">
        <v>2006</v>
      </c>
      <c r="W15" s="13">
        <v>2007</v>
      </c>
      <c r="X15" s="13">
        <v>2008</v>
      </c>
      <c r="Y15" s="13">
        <v>2009</v>
      </c>
      <c r="Z15" s="13">
        <v>2010</v>
      </c>
      <c r="AA15" s="13">
        <v>2011</v>
      </c>
      <c r="AB15" s="13">
        <v>2012</v>
      </c>
      <c r="AC15" s="13">
        <v>2013</v>
      </c>
      <c r="AD15" s="44">
        <v>2014</v>
      </c>
      <c r="AF15" s="13">
        <v>2006</v>
      </c>
      <c r="AG15" s="13">
        <v>2007</v>
      </c>
      <c r="AH15" s="13">
        <v>2008</v>
      </c>
      <c r="AI15" s="13">
        <v>2009</v>
      </c>
      <c r="AJ15" s="13">
        <v>2010</v>
      </c>
      <c r="AK15" s="13">
        <v>2011</v>
      </c>
      <c r="AL15" s="13">
        <v>2012</v>
      </c>
      <c r="AM15" s="13">
        <v>2013</v>
      </c>
      <c r="AN15" s="44">
        <v>2014</v>
      </c>
      <c r="AP15" s="13">
        <v>2006</v>
      </c>
      <c r="AQ15" s="13">
        <v>2007</v>
      </c>
      <c r="AR15" s="13">
        <v>2008</v>
      </c>
      <c r="AS15" s="13">
        <v>2009</v>
      </c>
      <c r="AT15" s="13">
        <v>2010</v>
      </c>
      <c r="AU15" s="13">
        <v>2011</v>
      </c>
      <c r="AV15" s="13">
        <v>2012</v>
      </c>
      <c r="AW15" s="13">
        <v>2013</v>
      </c>
      <c r="AX15" s="44">
        <v>2014</v>
      </c>
      <c r="AZ15" s="13">
        <v>2006</v>
      </c>
      <c r="BA15" s="13">
        <v>2007</v>
      </c>
      <c r="BB15" s="13">
        <v>2008</v>
      </c>
      <c r="BC15" s="13">
        <v>2009</v>
      </c>
      <c r="BD15" s="13">
        <v>2010</v>
      </c>
      <c r="BE15" s="13">
        <v>2011</v>
      </c>
      <c r="BF15" s="13">
        <v>2012</v>
      </c>
      <c r="BG15" s="13">
        <v>2013</v>
      </c>
      <c r="BH15" s="44">
        <v>2014</v>
      </c>
    </row>
    <row r="16" spans="1:60" x14ac:dyDescent="0.25">
      <c r="A16" s="21"/>
      <c r="BH16" s="47"/>
    </row>
    <row r="17" spans="1:60" x14ac:dyDescent="0.25">
      <c r="A17" s="21" t="s">
        <v>68</v>
      </c>
      <c r="B17" s="1">
        <f>'DNSP stacked data'!B39</f>
        <v>77147.345111521514</v>
      </c>
      <c r="C17" s="1">
        <f>'DNSP stacked data'!C39</f>
        <v>82723.721159721332</v>
      </c>
      <c r="D17" s="1">
        <f>'DNSP stacked data'!D39</f>
        <v>87965.45847916753</v>
      </c>
      <c r="E17" s="1">
        <f>'DNSP stacked data'!E39</f>
        <v>91892.295213134814</v>
      </c>
      <c r="F17" s="1">
        <f>'DNSP stacked data'!F39</f>
        <v>100946.67532349973</v>
      </c>
      <c r="G17" s="1">
        <f>'DNSP stacked data'!G39</f>
        <v>107760.98196445381</v>
      </c>
      <c r="H17" s="1">
        <f>'DNSP stacked data'!H39</f>
        <v>117297.20298285983</v>
      </c>
      <c r="I17" s="1">
        <f>'DNSP stacked data'!I39</f>
        <v>125479.07987792011</v>
      </c>
      <c r="J17" s="1">
        <f>'DNSP stacked data'!J39</f>
        <v>133540.58455877696</v>
      </c>
      <c r="K17" s="26"/>
      <c r="L17" s="1">
        <f>'DNSP stacked data'!L39</f>
        <v>6256.7030778193794</v>
      </c>
      <c r="M17" s="1">
        <f>'DNSP stacked data'!M39</f>
        <v>6708.9510344200207</v>
      </c>
      <c r="N17" s="1">
        <f>'DNSP stacked data'!N39</f>
        <v>7134.0595585343781</v>
      </c>
      <c r="O17" s="1">
        <f>'DNSP stacked data'!O39</f>
        <v>7452.5287351987354</v>
      </c>
      <c r="P17" s="1">
        <f>'DNSP stacked data'!P39</f>
        <v>8186.8452281690998</v>
      </c>
      <c r="Q17" s="1">
        <f>'DNSP stacked data'!Q39</f>
        <v>8739.4902125432309</v>
      </c>
      <c r="R17" s="1">
        <f>'DNSP stacked data'!R39</f>
        <v>9512.8843366103229</v>
      </c>
      <c r="S17" s="1">
        <f>'DNSP stacked data'!S39</f>
        <v>10176.440215009792</v>
      </c>
      <c r="T17" s="1">
        <f>'DNSP stacked data'!T39</f>
        <v>10830.233823534625</v>
      </c>
      <c r="V17" s="1">
        <f>'DNSP stacked data'!V39</f>
        <v>389981.06913853838</v>
      </c>
      <c r="W17" s="1">
        <f>'DNSP stacked data'!W39</f>
        <v>418169.73966312822</v>
      </c>
      <c r="X17" s="1">
        <f>'DNSP stacked data'!X39</f>
        <v>444666.80603690963</v>
      </c>
      <c r="Y17" s="1">
        <f>'DNSP stacked data'!Y39</f>
        <v>464517.0288233363</v>
      </c>
      <c r="Z17" s="1">
        <f>'DNSP stacked data'!Z39</f>
        <v>510287.06576657132</v>
      </c>
      <c r="AA17" s="1">
        <f>'DNSP stacked data'!AA39</f>
        <v>544733.49532854266</v>
      </c>
      <c r="AB17" s="1">
        <f>'DNSP stacked data'!AB39</f>
        <v>592939.2458041216</v>
      </c>
      <c r="AC17" s="1">
        <f>'DNSP stacked data'!AC39</f>
        <v>634298.76497465209</v>
      </c>
      <c r="AD17" s="1">
        <f>'DNSP stacked data'!AD39</f>
        <v>675049.80066824914</v>
      </c>
      <c r="AF17" s="1">
        <f>'DNSP stacked data'!AG39</f>
        <v>76666.174925890693</v>
      </c>
      <c r="AG17" s="1">
        <f>'DNSP stacked data'!AH39</f>
        <v>82207.770958078545</v>
      </c>
      <c r="AH17" s="1">
        <f>'DNSP stacked data'!AI39</f>
        <v>87416.815412781609</v>
      </c>
      <c r="AI17" s="1">
        <f>'DNSP stacked data'!AJ39</f>
        <v>91319.160354354812</v>
      </c>
      <c r="AJ17" s="1">
        <f>'DNSP stacked data'!AK39</f>
        <v>100317.06803845309</v>
      </c>
      <c r="AK17" s="1">
        <f>'DNSP stacked data'!AL39</f>
        <v>107088.87365507986</v>
      </c>
      <c r="AL17" s="1">
        <f>'DNSP stacked data'!AM39</f>
        <v>116565.61699177165</v>
      </c>
      <c r="AM17" s="1">
        <f>'DNSP stacked data'!AN39</f>
        <v>124696.46328793425</v>
      </c>
      <c r="AN17" s="1">
        <f>'DNSP stacked data'!AO39</f>
        <v>124696.46328793425</v>
      </c>
      <c r="AO17" s="26"/>
      <c r="AP17" s="1">
        <f>'DNSP stacked data'!AR39</f>
        <v>165871.0892904888</v>
      </c>
      <c r="AQ17" s="1">
        <f>'DNSP stacked data'!AS39</f>
        <v>177860.60841225777</v>
      </c>
      <c r="AR17" s="1">
        <f>'DNSP stacked data'!AT39</f>
        <v>189130.6356269895</v>
      </c>
      <c r="AS17" s="1">
        <f>'DNSP stacked data'!AU39</f>
        <v>197573.55333967926</v>
      </c>
      <c r="AT17" s="1">
        <f>'DNSP stacked data'!AV39</f>
        <v>217040.97492865723</v>
      </c>
      <c r="AU17" s="1">
        <f>'DNSP stacked data'!AW39</f>
        <v>231692.11378068832</v>
      </c>
      <c r="AV17" s="1">
        <f>'DNSP stacked data'!AX39</f>
        <v>252195.52016170238</v>
      </c>
      <c r="AW17" s="1">
        <f>'DNSP stacked data'!AY39</f>
        <v>269787.01123715669</v>
      </c>
      <c r="AX17" s="1">
        <f>'DNSP stacked data'!AZ39</f>
        <v>287119.69534703932</v>
      </c>
      <c r="AY17" s="26"/>
      <c r="AZ17" s="1">
        <f>'DNSP stacked data'!BC39</f>
        <v>54842.043147975957</v>
      </c>
      <c r="BA17" s="1">
        <f>'DNSP stacked data'!BD39</f>
        <v>45412.520616651032</v>
      </c>
      <c r="BB17" s="1">
        <f>'DNSP stacked data'!BE39</f>
        <v>38816.561602622976</v>
      </c>
      <c r="BC17" s="1">
        <f>'DNSP stacked data'!BF39</f>
        <v>33068.200888035353</v>
      </c>
      <c r="BD17" s="1">
        <f>'DNSP stacked data'!BG39</f>
        <v>32258.586305095909</v>
      </c>
      <c r="BE17" s="1">
        <f>'DNSP stacked data'!BH39</f>
        <v>28079.526649460506</v>
      </c>
      <c r="BF17" s="1">
        <f>'DNSP stacked data'!BI39</f>
        <v>33788.455169193847</v>
      </c>
      <c r="BG17" s="1">
        <f>'DNSP stacked data'!BJ39</f>
        <v>39940.643437133403</v>
      </c>
      <c r="BH17" s="1">
        <f>'DNSP stacked data'!BK39</f>
        <v>44991.051680229808</v>
      </c>
    </row>
    <row r="18" spans="1:60" x14ac:dyDescent="0.25">
      <c r="A18" s="21" t="s">
        <v>69</v>
      </c>
      <c r="B18" s="1">
        <f>'DNSP stacked data'!B40</f>
        <v>2334.5826581203214</v>
      </c>
      <c r="C18" s="1">
        <f>'DNSP stacked data'!C40</f>
        <v>3258.1438908034288</v>
      </c>
      <c r="D18" s="1">
        <f>'DNSP stacked data'!D40</f>
        <v>1638.4060988412796</v>
      </c>
      <c r="E18" s="1">
        <f>'DNSP stacked data'!E40</f>
        <v>4577.2328637059563</v>
      </c>
      <c r="F18" s="1">
        <f>'DNSP stacked data'!F40</f>
        <v>1260.1345955621955</v>
      </c>
      <c r="G18" s="1">
        <f>'DNSP stacked data'!G40</f>
        <v>3004.0131389853873</v>
      </c>
      <c r="H18" s="1">
        <f>'DNSP stacked data'!H40</f>
        <v>4128.7532498294495</v>
      </c>
      <c r="I18" s="1">
        <f>'DNSP stacked data'!I40</f>
        <v>2514.6108191967987</v>
      </c>
      <c r="J18" s="1">
        <f>'DNSP stacked data'!J40</f>
        <v>2885.9458352584356</v>
      </c>
      <c r="K18" s="26"/>
      <c r="L18" s="1">
        <f>'DNSP stacked data'!L40</f>
        <v>189.33626920498821</v>
      </c>
      <c r="M18" s="1">
        <f>'DNSP stacked data'!M40</f>
        <v>264.23772431961248</v>
      </c>
      <c r="N18" s="1">
        <f>'DNSP stacked data'!N40</f>
        <v>132.87586846338991</v>
      </c>
      <c r="O18" s="1">
        <f>'DNSP stacked data'!O40</f>
        <v>371.21675288820916</v>
      </c>
      <c r="P18" s="1">
        <f>'DNSP stacked data'!P40</f>
        <v>102.19778776733558</v>
      </c>
      <c r="Q18" s="1">
        <f>'DNSP stacked data'!Q40</f>
        <v>243.62754447777849</v>
      </c>
      <c r="R18" s="1">
        <f>'DNSP stacked data'!R40</f>
        <v>334.84474583567709</v>
      </c>
      <c r="S18" s="1">
        <f>'DNSP stacked data'!S40</f>
        <v>203.93667765550705</v>
      </c>
      <c r="T18" s="1">
        <f>'DNSP stacked data'!T40</f>
        <v>234.05220443787945</v>
      </c>
      <c r="V18" s="1">
        <f>'DNSP stacked data'!V40</f>
        <v>11801.352848759076</v>
      </c>
      <c r="W18" s="1">
        <f>'DNSP stacked data'!W40</f>
        <v>16469.96971970925</v>
      </c>
      <c r="X18" s="1">
        <f>'DNSP stacked data'!X40</f>
        <v>8282.1691554723511</v>
      </c>
      <c r="Y18" s="1">
        <f>'DNSP stacked data'!Y40</f>
        <v>23137.985672789124</v>
      </c>
      <c r="Z18" s="1">
        <f>'DNSP stacked data'!Z40</f>
        <v>6370.0006283484245</v>
      </c>
      <c r="AA18" s="1">
        <f>'DNSP stacked data'!AA40</f>
        <v>15185.334685908461</v>
      </c>
      <c r="AB18" s="1">
        <f>'DNSP stacked data'!AB40</f>
        <v>20870.91401849471</v>
      </c>
      <c r="AC18" s="1">
        <f>'DNSP stacked data'!AC40</f>
        <v>12711.398095684421</v>
      </c>
      <c r="AD18" s="1">
        <f>'DNSP stacked data'!AD40</f>
        <v>14588.50256846901</v>
      </c>
      <c r="AF18" s="1">
        <f>'DNSP stacked data'!AG40</f>
        <v>2320.0217996830756</v>
      </c>
      <c r="AG18" s="1">
        <f>'DNSP stacked data'!AH40</f>
        <v>3237.8227546906624</v>
      </c>
      <c r="AH18" s="1">
        <f>'DNSP stacked data'!AI40</f>
        <v>1628.1873134044183</v>
      </c>
      <c r="AI18" s="1">
        <f>'DNSP stacked data'!AJ40</f>
        <v>4548.6845321526007</v>
      </c>
      <c r="AJ18" s="1">
        <f>'DNSP stacked data'!AK40</f>
        <v>1252.2751002498169</v>
      </c>
      <c r="AK18" s="1">
        <f>'DNSP stacked data'!AL40</f>
        <v>2985.2770235995176</v>
      </c>
      <c r="AL18" s="1">
        <f>'DNSP stacked data'!AM40</f>
        <v>4103.0020983831819</v>
      </c>
      <c r="AM18" s="1">
        <f>'DNSP stacked data'!AN40</f>
        <v>2498.9271199986847</v>
      </c>
      <c r="AN18" s="1">
        <f>'DNSP stacked data'!AO40</f>
        <v>2498.9271199986847</v>
      </c>
      <c r="AO18" s="26"/>
      <c r="AP18" s="1">
        <f>'DNSP stacked data'!AR40</f>
        <v>5019.4827570711905</v>
      </c>
      <c r="AQ18" s="1">
        <f>'DNSP stacked data'!AS40</f>
        <v>7005.1908520181305</v>
      </c>
      <c r="AR18" s="1">
        <f>'DNSP stacked data'!AT40</f>
        <v>3522.6643758399</v>
      </c>
      <c r="AS18" s="1">
        <f>'DNSP stacked data'!AU40</f>
        <v>9841.3056203244996</v>
      </c>
      <c r="AT18" s="1">
        <f>'DNSP stacked data'!AV40</f>
        <v>2709.3595731178966</v>
      </c>
      <c r="AU18" s="1">
        <f>'DNSP stacked data'!AW40</f>
        <v>6458.7955798887451</v>
      </c>
      <c r="AV18" s="1">
        <f>'DNSP stacked data'!AX40</f>
        <v>8877.0494690500946</v>
      </c>
      <c r="AW18" s="1">
        <f>'DNSP stacked data'!AY40</f>
        <v>5406.5533314059521</v>
      </c>
      <c r="AX18" s="1">
        <f>'DNSP stacked data'!AZ40</f>
        <v>6204.9443002307016</v>
      </c>
      <c r="AY18" s="26"/>
      <c r="AZ18" s="1">
        <f>'DNSP stacked data'!BC40</f>
        <v>1659.5941530336606</v>
      </c>
      <c r="BA18" s="1">
        <f>'DNSP stacked data'!BD40</f>
        <v>1788.6106250883829</v>
      </c>
      <c r="BB18" s="1">
        <f>'DNSP stacked data'!BE40</f>
        <v>722.98027390884533</v>
      </c>
      <c r="BC18" s="1">
        <f>'DNSP stacked data'!BF40</f>
        <v>1647.1550253182791</v>
      </c>
      <c r="BD18" s="1">
        <f>'DNSP stacked data'!BG40</f>
        <v>338.38635271190094</v>
      </c>
      <c r="BE18" s="1">
        <f>'DNSP stacked data'!BH40</f>
        <v>782.76260529338822</v>
      </c>
      <c r="BF18" s="1">
        <f>'DNSP stacked data'!BI40</f>
        <v>1189.3224266132834</v>
      </c>
      <c r="BG18" s="1">
        <f>'DNSP stacked data'!BJ40</f>
        <v>800.41369613493862</v>
      </c>
      <c r="BH18" s="1">
        <f>'DNSP stacked data'!BK40</f>
        <v>972.30170625250867</v>
      </c>
    </row>
    <row r="19" spans="1:60" x14ac:dyDescent="0.25">
      <c r="A19" s="21" t="s">
        <v>70</v>
      </c>
      <c r="B19" s="1">
        <f>'DNSP stacked data'!B41</f>
        <v>-3533.2680932163184</v>
      </c>
      <c r="C19" s="1">
        <f>'DNSP stacked data'!C41</f>
        <v>-3832.6952502563799</v>
      </c>
      <c r="D19" s="1">
        <f>'DNSP stacked data'!D41</f>
        <v>-4065.4996229410908</v>
      </c>
      <c r="E19" s="1">
        <f>'DNSP stacked data'!E41</f>
        <v>-4442.4386576855686</v>
      </c>
      <c r="F19" s="1">
        <f>'DNSP stacked data'!F41</f>
        <v>-4725.296057373931</v>
      </c>
      <c r="G19" s="1">
        <f>'DNSP stacked data'!G41</f>
        <v>-5013.9648772177279</v>
      </c>
      <c r="H19" s="1">
        <f>'DNSP stacked data'!H41</f>
        <v>-5392.4062678216569</v>
      </c>
      <c r="I19" s="1">
        <f>'DNSP stacked data'!I41</f>
        <v>-5780.5961345426194</v>
      </c>
      <c r="J19" s="1">
        <f>'DNSP stacked data'!J41</f>
        <v>-6128.0907733516951</v>
      </c>
      <c r="K19" s="26"/>
      <c r="L19" s="1">
        <f>'DNSP stacked data'!L41</f>
        <v>-286.55048753305778</v>
      </c>
      <c r="M19" s="1">
        <f>'DNSP stacked data'!M41</f>
        <v>-310.83423718545475</v>
      </c>
      <c r="N19" s="1">
        <f>'DNSP stacked data'!N41</f>
        <v>-329.71483292080575</v>
      </c>
      <c r="O19" s="1">
        <f>'DNSP stacked data'!O41</f>
        <v>-360.28484949657809</v>
      </c>
      <c r="P19" s="1">
        <f>'DNSP stacked data'!P41</f>
        <v>-383.22478036076876</v>
      </c>
      <c r="Q19" s="1">
        <f>'DNSP stacked data'!Q41</f>
        <v>-406.63602142131748</v>
      </c>
      <c r="R19" s="1">
        <f>'DNSP stacked data'!R41</f>
        <v>-437.32788009698601</v>
      </c>
      <c r="S19" s="1">
        <f>'DNSP stacked data'!S41</f>
        <v>-468.81034693210995</v>
      </c>
      <c r="T19" s="1">
        <f>'DNSP stacked data'!T41</f>
        <v>-496.99240262073494</v>
      </c>
      <c r="V19" s="1">
        <f>'DNSP stacked data'!V41</f>
        <v>-17860.726983588735</v>
      </c>
      <c r="W19" s="1">
        <f>'DNSP stacked data'!W41</f>
        <v>-19374.336073607275</v>
      </c>
      <c r="X19" s="1">
        <f>'DNSP stacked data'!X41</f>
        <v>-20551.165918217856</v>
      </c>
      <c r="Y19" s="1">
        <f>'DNSP stacked data'!Y41</f>
        <v>-22456.598795489306</v>
      </c>
      <c r="Z19" s="1">
        <f>'DNSP stacked data'!Z41</f>
        <v>-23886.447495852946</v>
      </c>
      <c r="AA19" s="1">
        <f>'DNSP stacked data'!AA41</f>
        <v>-25345.673018479927</v>
      </c>
      <c r="AB19" s="1">
        <f>'DNSP stacked data'!AB41</f>
        <v>-27258.700328760689</v>
      </c>
      <c r="AC19" s="1">
        <f>'DNSP stacked data'!AC41</f>
        <v>-29221.006342451088</v>
      </c>
      <c r="AD19" s="1">
        <f>'DNSP stacked data'!AD41</f>
        <v>-30977.597325157953</v>
      </c>
      <c r="AF19" s="1">
        <f>'DNSP stacked data'!AG41</f>
        <v>-3511.2309996282152</v>
      </c>
      <c r="AG19" s="1">
        <f>'DNSP stacked data'!AH41</f>
        <v>-3808.7906209737221</v>
      </c>
      <c r="AH19" s="1">
        <f>'DNSP stacked data'!AI41</f>
        <v>-4040.1429861647416</v>
      </c>
      <c r="AI19" s="1">
        <f>'DNSP stacked data'!AJ41</f>
        <v>-4414.7310414288841</v>
      </c>
      <c r="AJ19" s="1">
        <f>'DNSP stacked data'!AK41</f>
        <v>-4695.8242514705598</v>
      </c>
      <c r="AK19" s="1">
        <f>'DNSP stacked data'!AL41</f>
        <v>-4982.6926356748763</v>
      </c>
      <c r="AL19" s="1">
        <f>'DNSP stacked data'!AM41</f>
        <v>-5358.7736765622458</v>
      </c>
      <c r="AM19" s="1">
        <f>'DNSP stacked data'!AN41</f>
        <v>-5744.5423920438479</v>
      </c>
      <c r="AN19" s="1">
        <f>'DNSP stacked data'!AO41</f>
        <v>-5744.5423920438479</v>
      </c>
      <c r="AO19" s="26"/>
      <c r="AP19" s="1">
        <f>'DNSP stacked data'!AR41</f>
        <v>-7596.7232123143185</v>
      </c>
      <c r="AQ19" s="1">
        <f>'DNSP stacked data'!AS41</f>
        <v>-8240.5082787944866</v>
      </c>
      <c r="AR19" s="1">
        <f>'DNSP stacked data'!AT41</f>
        <v>-8741.0506478543775</v>
      </c>
      <c r="AS19" s="1">
        <f>'DNSP stacked data'!AU41</f>
        <v>-9551.4905690051364</v>
      </c>
      <c r="AT19" s="1">
        <f>'DNSP stacked data'!AV41</f>
        <v>-10159.649734202087</v>
      </c>
      <c r="AU19" s="1">
        <f>'DNSP stacked data'!AW41</f>
        <v>-10780.303776443903</v>
      </c>
      <c r="AV19" s="1">
        <f>'DNSP stacked data'!AX41</f>
        <v>-11593.973846377472</v>
      </c>
      <c r="AW19" s="1">
        <f>'DNSP stacked data'!AY41</f>
        <v>-12428.603682977249</v>
      </c>
      <c r="AX19" s="1">
        <f>'DNSP stacked data'!AZ41</f>
        <v>-13175.736512740154</v>
      </c>
      <c r="AY19" s="26"/>
      <c r="AZ19" s="1">
        <f>'DNSP stacked data'!BC41</f>
        <v>-16741.84623035261</v>
      </c>
      <c r="BA19" s="1">
        <f>'DNSP stacked data'!BD41</f>
        <v>-14954.761750452708</v>
      </c>
      <c r="BB19" s="1">
        <f>'DNSP stacked data'!BE41</f>
        <v>-13380.302943336621</v>
      </c>
      <c r="BC19" s="1">
        <f>'DNSP stacked data'!BF41</f>
        <v>-13636.528354914344</v>
      </c>
      <c r="BD19" s="1">
        <f>'DNSP stacked data'!BG41</f>
        <v>-14529.133989708331</v>
      </c>
      <c r="BE19" s="1">
        <f>'DNSP stacked data'!BH41</f>
        <v>-3984.4327824981988</v>
      </c>
      <c r="BF19" s="1">
        <f>'DNSP stacked data'!BI41</f>
        <v>-4978.209495610884</v>
      </c>
      <c r="BG19" s="1">
        <f>'DNSP stacked data'!BJ41</f>
        <v>-6524.0005599802353</v>
      </c>
      <c r="BH19" s="1">
        <f>'DNSP stacked data'!BK41</f>
        <v>-8047.6454495508624</v>
      </c>
    </row>
    <row r="20" spans="1:60" x14ac:dyDescent="0.25">
      <c r="A20" s="21" t="s">
        <v>71</v>
      </c>
      <c r="B20" s="1">
        <f>'DNSP stacked data'!B42</f>
        <v>-1198.685435095997</v>
      </c>
      <c r="C20" s="1">
        <f>'DNSP stacked data'!C42</f>
        <v>-574.55135945295115</v>
      </c>
      <c r="D20" s="1">
        <f>'DNSP stacked data'!D42</f>
        <v>-2427.0935240998115</v>
      </c>
      <c r="E20" s="1">
        <f>'DNSP stacked data'!E42</f>
        <v>134.79420602038772</v>
      </c>
      <c r="F20" s="1">
        <f>'DNSP stacked data'!F42</f>
        <v>-3465.1614618117355</v>
      </c>
      <c r="G20" s="1">
        <f>'DNSP stacked data'!G42</f>
        <v>-2009.9517382323406</v>
      </c>
      <c r="H20" s="1">
        <f>'DNSP stacked data'!H42</f>
        <v>-1263.6530179922074</v>
      </c>
      <c r="I20" s="1">
        <f>'DNSP stacked data'!I42</f>
        <v>-3265.9853153458207</v>
      </c>
      <c r="J20" s="1">
        <f>'DNSP stacked data'!J42</f>
        <v>-3242.1449380932595</v>
      </c>
      <c r="K20" s="26"/>
      <c r="L20" s="1">
        <f>'DNSP stacked data'!L42</f>
        <v>-97.214218328069563</v>
      </c>
      <c r="M20" s="1">
        <f>'DNSP stacked data'!M42</f>
        <v>-46.596512865842271</v>
      </c>
      <c r="N20" s="1">
        <f>'DNSP stacked data'!N42</f>
        <v>-196.83896445741584</v>
      </c>
      <c r="O20" s="1">
        <f>'DNSP stacked data'!O42</f>
        <v>10.931903391631067</v>
      </c>
      <c r="P20" s="1">
        <f>'DNSP stacked data'!P42</f>
        <v>-281.02699259343319</v>
      </c>
      <c r="Q20" s="1">
        <f>'DNSP stacked data'!Q42</f>
        <v>-163.00847694353899</v>
      </c>
      <c r="R20" s="1">
        <f>'DNSP stacked data'!R42</f>
        <v>-102.48313426130892</v>
      </c>
      <c r="S20" s="1">
        <f>'DNSP stacked data'!S42</f>
        <v>-264.87366927660287</v>
      </c>
      <c r="T20" s="1">
        <f>'DNSP stacked data'!T42</f>
        <v>-262.94019818285551</v>
      </c>
      <c r="V20" s="1">
        <f>'DNSP stacked data'!V42</f>
        <v>-6059.3741348296589</v>
      </c>
      <c r="W20" s="1">
        <f>'DNSP stacked data'!W42</f>
        <v>-2904.3663538980254</v>
      </c>
      <c r="X20" s="1">
        <f>'DNSP stacked data'!X42</f>
        <v>-12268.996762745504</v>
      </c>
      <c r="Y20" s="1">
        <f>'DNSP stacked data'!Y42</f>
        <v>681.38687729981757</v>
      </c>
      <c r="Z20" s="1">
        <f>'DNSP stacked data'!Z42</f>
        <v>-17516.446867504521</v>
      </c>
      <c r="AA20" s="1">
        <f>'DNSP stacked data'!AA42</f>
        <v>-10160.338332571466</v>
      </c>
      <c r="AB20" s="1">
        <f>'DNSP stacked data'!AB42</f>
        <v>-6387.7863102659794</v>
      </c>
      <c r="AC20" s="1">
        <f>'DNSP stacked data'!AC42</f>
        <v>-16509.608246766667</v>
      </c>
      <c r="AD20" s="1">
        <f>'DNSP stacked data'!AD42</f>
        <v>-16389.094756688944</v>
      </c>
      <c r="AF20" s="1">
        <f>'DNSP stacked data'!AG42</f>
        <v>-1191.2091999451395</v>
      </c>
      <c r="AG20" s="1">
        <f>'DNSP stacked data'!AH42</f>
        <v>-570.96786628305972</v>
      </c>
      <c r="AH20" s="1">
        <f>'DNSP stacked data'!AI42</f>
        <v>-2411.9556727603231</v>
      </c>
      <c r="AI20" s="1">
        <f>'DNSP stacked data'!AJ42</f>
        <v>133.95349072371664</v>
      </c>
      <c r="AJ20" s="1">
        <f>'DNSP stacked data'!AK42</f>
        <v>-3443.5491512207427</v>
      </c>
      <c r="AK20" s="1">
        <f>'DNSP stacked data'!AL42</f>
        <v>-1997.4156120753587</v>
      </c>
      <c r="AL20" s="1">
        <f>'DNSP stacked data'!AM42</f>
        <v>-1255.7715781790639</v>
      </c>
      <c r="AM20" s="1">
        <f>'DNSP stacked data'!AN42</f>
        <v>-3245.6152720451632</v>
      </c>
      <c r="AN20" s="1">
        <f>'DNSP stacked data'!AO42</f>
        <v>-3245.6152720451632</v>
      </c>
      <c r="AO20" s="26"/>
      <c r="AP20" s="1">
        <f>'DNSP stacked data'!AR42</f>
        <v>-2577.2404552431285</v>
      </c>
      <c r="AQ20" s="1">
        <f>'DNSP stacked data'!AS42</f>
        <v>-1235.3174267763557</v>
      </c>
      <c r="AR20" s="1">
        <f>'DNSP stacked data'!AT42</f>
        <v>-5218.386272014478</v>
      </c>
      <c r="AS20" s="1">
        <f>'DNSP stacked data'!AU42</f>
        <v>289.81505131936444</v>
      </c>
      <c r="AT20" s="1">
        <f>'DNSP stacked data'!AV42</f>
        <v>-7450.29016108419</v>
      </c>
      <c r="AU20" s="1">
        <f>'DNSP stacked data'!AW42</f>
        <v>-4321.5081965551581</v>
      </c>
      <c r="AV20" s="1">
        <f>'DNSP stacked data'!AX42</f>
        <v>-2716.9243773273779</v>
      </c>
      <c r="AW20" s="1">
        <f>'DNSP stacked data'!AY42</f>
        <v>-7022.0503515712971</v>
      </c>
      <c r="AX20" s="1">
        <f>'DNSP stacked data'!AZ42</f>
        <v>-6970.7922125094519</v>
      </c>
      <c r="AY20" s="26"/>
      <c r="AZ20" s="1">
        <f>'DNSP stacked data'!BC42</f>
        <v>-15082.25207731895</v>
      </c>
      <c r="BA20" s="1">
        <f>'DNSP stacked data'!BD42</f>
        <v>-13166.151125364326</v>
      </c>
      <c r="BB20" s="1">
        <f>'DNSP stacked data'!BE42</f>
        <v>-12657.322669427775</v>
      </c>
      <c r="BC20" s="1">
        <f>'DNSP stacked data'!BF42</f>
        <v>-11989.373329596065</v>
      </c>
      <c r="BD20" s="1">
        <f>'DNSP stacked data'!BG42</f>
        <v>-14190.74763699643</v>
      </c>
      <c r="BE20" s="1">
        <f>'DNSP stacked data'!BH42</f>
        <v>-3201.6701772048109</v>
      </c>
      <c r="BF20" s="1">
        <f>'DNSP stacked data'!BI42</f>
        <v>-3788.8870689976011</v>
      </c>
      <c r="BG20" s="1">
        <f>'DNSP stacked data'!BJ42</f>
        <v>-5723.5868638452957</v>
      </c>
      <c r="BH20" s="1">
        <f>'DNSP stacked data'!BK42</f>
        <v>-7075.3437432983537</v>
      </c>
    </row>
    <row r="21" spans="1:60" x14ac:dyDescent="0.25">
      <c r="A21" s="21" t="s">
        <v>72</v>
      </c>
      <c r="B21" s="1">
        <f>'DNSP stacked data'!B43</f>
        <v>6816.015605012537</v>
      </c>
      <c r="C21" s="1">
        <f>'DNSP stacked data'!C43</f>
        <v>5859.60638167657</v>
      </c>
      <c r="D21" s="1">
        <f>'DNSP stacked data'!D43</f>
        <v>6355.8315289857574</v>
      </c>
      <c r="E21" s="1">
        <f>'DNSP stacked data'!E43</f>
        <v>7904.9521816676761</v>
      </c>
      <c r="F21" s="1">
        <f>'DNSP stacked data'!F43</f>
        <v>10279.468102765823</v>
      </c>
      <c r="G21" s="1">
        <f>'DNSP stacked data'!G43</f>
        <v>11546.17275663836</v>
      </c>
      <c r="H21" s="1">
        <f>'DNSP stacked data'!H43</f>
        <v>9445.5299130524709</v>
      </c>
      <c r="I21" s="1">
        <f>'DNSP stacked data'!I43</f>
        <v>11377.549861721011</v>
      </c>
      <c r="J21" s="1">
        <f>'DNSP stacked data'!J43</f>
        <v>12160.617066791347</v>
      </c>
      <c r="K21" s="26"/>
      <c r="L21" s="1">
        <f>'DNSP stacked data'!L43</f>
        <v>552.78358254194757</v>
      </c>
      <c r="M21" s="1">
        <f>'DNSP stacked data'!M43</f>
        <v>475.21813265315654</v>
      </c>
      <c r="N21" s="1">
        <f>'DNSP stacked data'!N43</f>
        <v>515.46233550903798</v>
      </c>
      <c r="O21" s="1">
        <f>'DNSP stacked data'!O43</f>
        <v>641.09709249954165</v>
      </c>
      <c r="P21" s="1">
        <f>'DNSP stacked data'!P43</f>
        <v>833.67197696756386</v>
      </c>
      <c r="Q21" s="1">
        <f>'DNSP stacked data'!Q43</f>
        <v>936.40260101063063</v>
      </c>
      <c r="R21" s="1">
        <f>'DNSP stacked data'!R43</f>
        <v>766.03901266078026</v>
      </c>
      <c r="S21" s="1">
        <f>'DNSP stacked data'!S43</f>
        <v>922.72716753855104</v>
      </c>
      <c r="T21" s="1">
        <f>'DNSP stacked data'!T43</f>
        <v>986.23445978588029</v>
      </c>
      <c r="V21" s="1">
        <f>'DNSP stacked data'!V43</f>
        <v>34455.068402746329</v>
      </c>
      <c r="W21" s="1">
        <f>'DNSP stacked data'!W43</f>
        <v>29620.404411246032</v>
      </c>
      <c r="X21" s="1">
        <f>'DNSP stacked data'!X43</f>
        <v>32128.830504215555</v>
      </c>
      <c r="Y21" s="1">
        <f>'DNSP stacked data'!Y43</f>
        <v>39959.660294718116</v>
      </c>
      <c r="Z21" s="1">
        <f>'DNSP stacked data'!Z43</f>
        <v>51962.876429475837</v>
      </c>
      <c r="AA21" s="1">
        <f>'DNSP stacked data'!AA43</f>
        <v>58366.088808150402</v>
      </c>
      <c r="AB21" s="1">
        <f>'DNSP stacked data'!AB43</f>
        <v>47747.305480796473</v>
      </c>
      <c r="AC21" s="1">
        <f>'DNSP stacked data'!AC43</f>
        <v>57513.69736491872</v>
      </c>
      <c r="AD21" s="1">
        <f>'DNSP stacked data'!AD43</f>
        <v>61472.1146688351</v>
      </c>
      <c r="AF21" s="1">
        <f>'DNSP stacked data'!AG43</f>
        <v>6773.503921827777</v>
      </c>
      <c r="AG21" s="1">
        <f>'DNSP stacked data'!AH43</f>
        <v>5823.0598500192709</v>
      </c>
      <c r="AH21" s="1">
        <f>'DNSP stacked data'!AI43</f>
        <v>6316.1900269714051</v>
      </c>
      <c r="AI21" s="1">
        <f>'DNSP stacked data'!AJ43</f>
        <v>7855.6487700835523</v>
      </c>
      <c r="AJ21" s="1">
        <f>'DNSP stacked data'!AK43</f>
        <v>10215.354767847508</v>
      </c>
      <c r="AK21" s="1">
        <f>'DNSP stacked data'!AL43</f>
        <v>11474.158948767123</v>
      </c>
      <c r="AL21" s="1">
        <f>'DNSP stacked data'!AM43</f>
        <v>9386.6178743416785</v>
      </c>
      <c r="AM21" s="1">
        <f>'DNSP stacked data'!AN43</f>
        <v>11306.587759641227</v>
      </c>
      <c r="AN21" s="1">
        <f>'DNSP stacked data'!AO43</f>
        <v>11306.587759641227</v>
      </c>
      <c r="AO21" s="26"/>
      <c r="AP21" s="1">
        <f>'DNSP stacked data'!AR43</f>
        <v>14654.813219950378</v>
      </c>
      <c r="AQ21" s="1">
        <f>'DNSP stacked data'!AS43</f>
        <v>12598.48011538428</v>
      </c>
      <c r="AR21" s="1">
        <f>'DNSP stacked data'!AT43</f>
        <v>13665.391823084972</v>
      </c>
      <c r="AS21" s="1">
        <f>'DNSP stacked data'!AU43</f>
        <v>16996.087516258842</v>
      </c>
      <c r="AT21" s="1">
        <f>'DNSP stacked data'!AV43</f>
        <v>22101.429013115314</v>
      </c>
      <c r="AU21" s="1">
        <f>'DNSP stacked data'!AW43</f>
        <v>24824.91457756918</v>
      </c>
      <c r="AV21" s="1">
        <f>'DNSP stacked data'!AX43</f>
        <v>20308.415452781741</v>
      </c>
      <c r="AW21" s="1">
        <f>'DNSP stacked data'!AY43</f>
        <v>24462.365960778487</v>
      </c>
      <c r="AX21" s="1">
        <f>'DNSP stacked data'!AZ43</f>
        <v>26146.00407048807</v>
      </c>
      <c r="AY21" s="26"/>
      <c r="AZ21" s="1">
        <f>'DNSP stacked data'!BC43</f>
        <v>5652.7295459940351</v>
      </c>
      <c r="BA21" s="1">
        <f>'DNSP stacked data'!BD43</f>
        <v>6570.1921113362678</v>
      </c>
      <c r="BB21" s="1">
        <f>'DNSP stacked data'!BE43</f>
        <v>6908.9619548401461</v>
      </c>
      <c r="BC21" s="1">
        <f>'DNSP stacked data'!BF43</f>
        <v>5750.3761208617025</v>
      </c>
      <c r="BD21" s="1">
        <f>'DNSP stacked data'!BG43</f>
        <v>10069.75114136103</v>
      </c>
      <c r="BE21" s="1">
        <f>'DNSP stacked data'!BH43</f>
        <v>9919.8488969381506</v>
      </c>
      <c r="BF21" s="1">
        <f>'DNSP stacked data'!BI43</f>
        <v>10334.016076937154</v>
      </c>
      <c r="BG21" s="1">
        <f>'DNSP stacked data'!BJ43</f>
        <v>10685.426409574735</v>
      </c>
      <c r="BH21" s="1">
        <f>'DNSP stacked data'!BK43</f>
        <v>17190.17352531958</v>
      </c>
    </row>
    <row r="22" spans="1:60" x14ac:dyDescent="0.25">
      <c r="A22" s="21" t="s">
        <v>73</v>
      </c>
      <c r="B22" s="1">
        <f>'DNSP stacked data'!B44</f>
        <v>-40.954121716716948</v>
      </c>
      <c r="C22" s="1">
        <f>'DNSP stacked data'!C44</f>
        <v>-43.317702777407419</v>
      </c>
      <c r="D22" s="1">
        <f>'DNSP stacked data'!D44</f>
        <v>-1.901270918668972</v>
      </c>
      <c r="E22" s="1">
        <f>'DNSP stacked data'!E44</f>
        <v>-21.370095533495014</v>
      </c>
      <c r="F22" s="1">
        <f>'DNSP stacked data'!F44</f>
        <v>0</v>
      </c>
      <c r="G22" s="1">
        <f>'DNSP stacked data'!G44</f>
        <v>0</v>
      </c>
      <c r="H22" s="1">
        <f>'DNSP stacked data'!H44</f>
        <v>0</v>
      </c>
      <c r="I22" s="1">
        <f>'DNSP stacked data'!I44</f>
        <v>0</v>
      </c>
      <c r="J22" s="1">
        <f>'DNSP stacked data'!J44</f>
        <v>0</v>
      </c>
      <c r="K22" s="26"/>
      <c r="L22" s="1">
        <f>'DNSP stacked data'!L44</f>
        <v>-3.3214076132362567</v>
      </c>
      <c r="M22" s="1">
        <f>'DNSP stacked data'!M44</f>
        <v>-3.5130956729578235</v>
      </c>
      <c r="N22" s="1">
        <f>'DNSP stacked data'!N44</f>
        <v>-0.15419438726515666</v>
      </c>
      <c r="O22" s="1">
        <f>'DNSP stacked data'!O44</f>
        <v>-1.7331295367900375</v>
      </c>
      <c r="P22" s="1">
        <f>'DNSP stacked data'!P44</f>
        <v>0</v>
      </c>
      <c r="Q22" s="1">
        <f>'DNSP stacked data'!Q44</f>
        <v>0</v>
      </c>
      <c r="R22" s="1">
        <f>'DNSP stacked data'!R44</f>
        <v>0</v>
      </c>
      <c r="S22" s="1">
        <f>'DNSP stacked data'!S44</f>
        <v>0</v>
      </c>
      <c r="T22" s="1">
        <f>'DNSP stacked data'!T44</f>
        <v>0</v>
      </c>
      <c r="V22" s="1">
        <f>'DNSP stacked data'!V44</f>
        <v>-207.02374332684437</v>
      </c>
      <c r="W22" s="1">
        <f>'DNSP stacked data'!W44</f>
        <v>-218.97168356654049</v>
      </c>
      <c r="X22" s="1">
        <f>'DNSP stacked data'!X44</f>
        <v>-9.6109550434005051</v>
      </c>
      <c r="Y22" s="1">
        <f>'DNSP stacked data'!Y44</f>
        <v>-108.02617629547521</v>
      </c>
      <c r="Z22" s="1">
        <f>'DNSP stacked data'!Z44</f>
        <v>0</v>
      </c>
      <c r="AA22" s="1">
        <f>'DNSP stacked data'!AA44</f>
        <v>0</v>
      </c>
      <c r="AB22" s="1">
        <f>'DNSP stacked data'!AB44</f>
        <v>0</v>
      </c>
      <c r="AC22" s="1">
        <f>'DNSP stacked data'!AC44</f>
        <v>0</v>
      </c>
      <c r="AD22" s="1">
        <f>'DNSP stacked data'!AD44</f>
        <v>0</v>
      </c>
      <c r="AF22" s="1">
        <f>'DNSP stacked data'!AG44</f>
        <v>-40.698689694781599</v>
      </c>
      <c r="AG22" s="1">
        <f>'DNSP stacked data'!AH44</f>
        <v>-43.047529033173248</v>
      </c>
      <c r="AH22" s="1">
        <f>'DNSP stacked data'!AI44</f>
        <v>-1.8894126378746305</v>
      </c>
      <c r="AI22" s="1">
        <f>'DNSP stacked data'!AJ44</f>
        <v>-21.236809639859455</v>
      </c>
      <c r="AJ22" s="1">
        <f>'DNSP stacked data'!AK44</f>
        <v>0</v>
      </c>
      <c r="AK22" s="1">
        <f>'DNSP stacked data'!AL44</f>
        <v>0</v>
      </c>
      <c r="AL22" s="1">
        <f>'DNSP stacked data'!AM44</f>
        <v>0</v>
      </c>
      <c r="AM22" s="1">
        <f>'DNSP stacked data'!AN44</f>
        <v>0</v>
      </c>
      <c r="AN22" s="1">
        <f>'DNSP stacked data'!AO44</f>
        <v>0</v>
      </c>
      <c r="AO22" s="26"/>
      <c r="AP22" s="1">
        <f>'DNSP stacked data'!AR44</f>
        <v>-88.053642938292015</v>
      </c>
      <c r="AQ22" s="1">
        <f>'DNSP stacked data'!AS44</f>
        <v>-93.135473876172824</v>
      </c>
      <c r="AR22" s="1">
        <f>'DNSP stacked data'!AT44</f>
        <v>-4.0878383806995409</v>
      </c>
      <c r="AS22" s="1">
        <f>'DNSP stacked data'!AU44</f>
        <v>-45.946895764961972</v>
      </c>
      <c r="AT22" s="1">
        <f>'DNSP stacked data'!AV44</f>
        <v>0</v>
      </c>
      <c r="AU22" s="1">
        <f>'DNSP stacked data'!AW44</f>
        <v>0</v>
      </c>
      <c r="AV22" s="1">
        <f>'DNSP stacked data'!AX44</f>
        <v>0</v>
      </c>
      <c r="AW22" s="1">
        <f>'DNSP stacked data'!AY44</f>
        <v>0</v>
      </c>
      <c r="AX22" s="1">
        <f>'DNSP stacked data'!AZ44</f>
        <v>0</v>
      </c>
      <c r="AY22" s="26"/>
      <c r="AZ22" s="1">
        <f>'DNSP stacked data'!BC44</f>
        <v>0</v>
      </c>
      <c r="BA22" s="1">
        <f>'DNSP stacked data'!BD44</f>
        <v>0</v>
      </c>
      <c r="BB22" s="1">
        <f>'DNSP stacked data'!BE44</f>
        <v>0</v>
      </c>
      <c r="BC22" s="1">
        <f>'DNSP stacked data'!BF44</f>
        <v>0</v>
      </c>
      <c r="BD22" s="1">
        <f>'DNSP stacked data'!BG44</f>
        <v>-58.063159999999989</v>
      </c>
      <c r="BE22" s="1">
        <f>'DNSP stacked data'!BH44</f>
        <v>-1009.2502000000001</v>
      </c>
      <c r="BF22" s="1">
        <f>'DNSP stacked data'!BI44</f>
        <v>-392.94074000000001</v>
      </c>
      <c r="BG22" s="1">
        <f>'DNSP stacked data'!BJ44</f>
        <v>0</v>
      </c>
      <c r="BH22" s="1">
        <f>'DNSP stacked data'!BK44</f>
        <v>-210.54274000000001</v>
      </c>
    </row>
    <row r="23" spans="1:60" x14ac:dyDescent="0.25">
      <c r="A23" s="21" t="s">
        <v>74</v>
      </c>
      <c r="B23" s="1">
        <f>'DNSP stacked data'!B45</f>
        <v>82723.721159721346</v>
      </c>
      <c r="C23" s="1">
        <f>'DNSP stacked data'!C45</f>
        <v>87965.458479167544</v>
      </c>
      <c r="D23" s="1">
        <f>'DNSP stacked data'!D45</f>
        <v>91892.295213134814</v>
      </c>
      <c r="E23" s="1">
        <f>'DNSP stacked data'!E45</f>
        <v>99910.671505289385</v>
      </c>
      <c r="F23" s="1">
        <f>'DNSP stacked data'!F45</f>
        <v>107760.98196445382</v>
      </c>
      <c r="G23" s="1">
        <f>'DNSP stacked data'!G45</f>
        <v>117297.20298285983</v>
      </c>
      <c r="H23" s="1">
        <f>'DNSP stacked data'!H45</f>
        <v>125479.07987792008</v>
      </c>
      <c r="I23" s="1">
        <f>'DNSP stacked data'!I45</f>
        <v>133590.64442429529</v>
      </c>
      <c r="J23" s="1">
        <f>'DNSP stacked data'!J45</f>
        <v>142459.05668747504</v>
      </c>
      <c r="K23" s="26"/>
      <c r="L23" s="1">
        <f>'DNSP stacked data'!L45</f>
        <v>6708.9510344200216</v>
      </c>
      <c r="M23" s="1">
        <f>'DNSP stacked data'!M45</f>
        <v>7134.0595585343763</v>
      </c>
      <c r="N23" s="1">
        <f>'DNSP stacked data'!N45</f>
        <v>7452.5287351987345</v>
      </c>
      <c r="O23" s="1">
        <f>'DNSP stacked data'!O45</f>
        <v>8102.8246015531176</v>
      </c>
      <c r="P23" s="1">
        <f>'DNSP stacked data'!P45</f>
        <v>8739.4902125432309</v>
      </c>
      <c r="Q23" s="1">
        <f>'DNSP stacked data'!Q45</f>
        <v>9512.884336610321</v>
      </c>
      <c r="R23" s="1">
        <f>'DNSP stacked data'!R45</f>
        <v>10176.440215009794</v>
      </c>
      <c r="S23" s="1">
        <f>'DNSP stacked data'!S45</f>
        <v>10834.29371327174</v>
      </c>
      <c r="T23" s="1">
        <f>'DNSP stacked data'!T45</f>
        <v>11553.52808513765</v>
      </c>
      <c r="V23" s="1">
        <f>'DNSP stacked data'!V45</f>
        <v>418169.73966312822</v>
      </c>
      <c r="W23" s="1">
        <f>'DNSP stacked data'!W45</f>
        <v>444666.80603690969</v>
      </c>
      <c r="X23" s="1">
        <f>'DNSP stacked data'!X45</f>
        <v>464517.0288233363</v>
      </c>
      <c r="Y23" s="1">
        <f>'DNSP stacked data'!Y45</f>
        <v>505050.04981905874</v>
      </c>
      <c r="Z23" s="1">
        <f>'DNSP stacked data'!Z45</f>
        <v>544733.49532854266</v>
      </c>
      <c r="AA23" s="1">
        <f>'DNSP stacked data'!AA45</f>
        <v>592939.2458041216</v>
      </c>
      <c r="AB23" s="1">
        <f>'DNSP stacked data'!AB45</f>
        <v>634298.76497465209</v>
      </c>
      <c r="AC23" s="1">
        <f>'DNSP stacked data'!AC45</f>
        <v>675302.85409280425</v>
      </c>
      <c r="AD23" s="1">
        <f>'DNSP stacked data'!AD45</f>
        <v>720132.82058039529</v>
      </c>
      <c r="AF23" s="1">
        <f>'DNSP stacked data'!AG45</f>
        <v>82207.770958078559</v>
      </c>
      <c r="AG23" s="1">
        <f>'DNSP stacked data'!AH45</f>
        <v>87416.815412781594</v>
      </c>
      <c r="AH23" s="1">
        <f>'DNSP stacked data'!AI45</f>
        <v>91319.160354354826</v>
      </c>
      <c r="AI23" s="1">
        <f>'DNSP stacked data'!AJ45</f>
        <v>99287.525805522222</v>
      </c>
      <c r="AJ23" s="1">
        <f>'DNSP stacked data'!AK45</f>
        <v>107088.87365507986</v>
      </c>
      <c r="AK23" s="1">
        <f>'DNSP stacked data'!AL45</f>
        <v>116565.61699177162</v>
      </c>
      <c r="AL23" s="1">
        <f>'DNSP stacked data'!AM45</f>
        <v>124696.46328793427</v>
      </c>
      <c r="AM23" s="1">
        <f>'DNSP stacked data'!AN45</f>
        <v>132757.43577553032</v>
      </c>
      <c r="AN23" s="1">
        <f>'DNSP stacked data'!AO45</f>
        <v>132757.43577553032</v>
      </c>
      <c r="AO23" s="26"/>
      <c r="AP23" s="1">
        <f>'DNSP stacked data'!AR45</f>
        <v>177860.6084122578</v>
      </c>
      <c r="AQ23" s="1">
        <f>'DNSP stacked data'!AS45</f>
        <v>189130.6356269895</v>
      </c>
      <c r="AR23" s="1">
        <f>'DNSP stacked data'!AT45</f>
        <v>197573.55333967932</v>
      </c>
      <c r="AS23" s="1">
        <f>'DNSP stacked data'!AU45</f>
        <v>214813.50901149254</v>
      </c>
      <c r="AT23" s="1">
        <f>'DNSP stacked data'!AV45</f>
        <v>231692.11378068838</v>
      </c>
      <c r="AU23" s="1">
        <f>'DNSP stacked data'!AW45</f>
        <v>252195.52016170236</v>
      </c>
      <c r="AV23" s="1">
        <f>'DNSP stacked data'!AX45</f>
        <v>269787.01123715675</v>
      </c>
      <c r="AW23" s="1">
        <f>'DNSP stacked data'!AY45</f>
        <v>287227.3268463639</v>
      </c>
      <c r="AX23" s="1">
        <f>'DNSP stacked data'!AZ45</f>
        <v>306294.90720501792</v>
      </c>
      <c r="AY23" s="26"/>
      <c r="AZ23" s="1">
        <f>'DNSP stacked data'!BC45</f>
        <v>45412.520616651047</v>
      </c>
      <c r="BA23" s="1">
        <f>'DNSP stacked data'!BD45</f>
        <v>38816.561602622976</v>
      </c>
      <c r="BB23" s="1">
        <f>'DNSP stacked data'!BE45</f>
        <v>33068.200888035346</v>
      </c>
      <c r="BC23" s="1">
        <f>'DNSP stacked data'!BF45</f>
        <v>26829.203679300994</v>
      </c>
      <c r="BD23" s="1">
        <f>'DNSP stacked data'!BG45</f>
        <v>28079.526649460506</v>
      </c>
      <c r="BE23" s="1">
        <f>'DNSP stacked data'!BH45</f>
        <v>33788.455169193847</v>
      </c>
      <c r="BF23" s="1">
        <f>'DNSP stacked data'!BI45</f>
        <v>39940.643437133403</v>
      </c>
      <c r="BG23" s="1">
        <f>'DNSP stacked data'!BJ45</f>
        <v>44902.482982862843</v>
      </c>
      <c r="BH23" s="1">
        <f>'DNSP stacked data'!BK45</f>
        <v>54895.338722251036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  <c r="BH24" s="47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  <c r="BH25" s="47"/>
    </row>
    <row r="26" spans="1:60" x14ac:dyDescent="0.25">
      <c r="A26" s="24" t="s">
        <v>81</v>
      </c>
      <c r="B26" s="1">
        <f>B17</f>
        <v>77147.345111521514</v>
      </c>
      <c r="C26" s="1">
        <f t="shared" ref="C26:I26" si="10">C17</f>
        <v>82723.721159721332</v>
      </c>
      <c r="D26" s="1">
        <f t="shared" si="10"/>
        <v>87965.45847916753</v>
      </c>
      <c r="E26" s="1">
        <f t="shared" si="10"/>
        <v>91892.295213134814</v>
      </c>
      <c r="F26" s="1">
        <f t="shared" si="10"/>
        <v>100946.67532349973</v>
      </c>
      <c r="G26" s="1">
        <f t="shared" si="10"/>
        <v>107760.98196445381</v>
      </c>
      <c r="H26" s="1">
        <f t="shared" si="10"/>
        <v>117297.20298285983</v>
      </c>
      <c r="I26" s="1">
        <f t="shared" si="10"/>
        <v>125479.07987792011</v>
      </c>
      <c r="J26" s="1">
        <f t="shared" ref="J26" si="11">J17</f>
        <v>133540.58455877696</v>
      </c>
      <c r="L26" s="1">
        <f>L17</f>
        <v>6256.7030778193794</v>
      </c>
      <c r="M26" s="1">
        <f t="shared" ref="M26:S26" si="12">M17</f>
        <v>6708.9510344200207</v>
      </c>
      <c r="N26" s="1">
        <f t="shared" si="12"/>
        <v>7134.0595585343781</v>
      </c>
      <c r="O26" s="1">
        <f t="shared" si="12"/>
        <v>7452.5287351987354</v>
      </c>
      <c r="P26" s="1">
        <f t="shared" si="12"/>
        <v>8186.8452281690998</v>
      </c>
      <c r="Q26" s="1">
        <f t="shared" si="12"/>
        <v>8739.4902125432309</v>
      </c>
      <c r="R26" s="1">
        <f t="shared" si="12"/>
        <v>9512.8843366103229</v>
      </c>
      <c r="S26" s="1">
        <f t="shared" si="12"/>
        <v>10176.440215009792</v>
      </c>
      <c r="T26" s="1">
        <f t="shared" ref="T26" si="13">T17</f>
        <v>10830.233823534625</v>
      </c>
      <c r="V26" s="1">
        <f>V17</f>
        <v>389981.06913853838</v>
      </c>
      <c r="W26" s="1">
        <f t="shared" ref="W26:AC26" si="14">W17</f>
        <v>418169.73966312822</v>
      </c>
      <c r="X26" s="1">
        <f t="shared" si="14"/>
        <v>444666.80603690963</v>
      </c>
      <c r="Y26" s="1">
        <f t="shared" si="14"/>
        <v>464517.0288233363</v>
      </c>
      <c r="Z26" s="1">
        <f t="shared" si="14"/>
        <v>510287.06576657132</v>
      </c>
      <c r="AA26" s="1">
        <f t="shared" si="14"/>
        <v>544733.49532854266</v>
      </c>
      <c r="AB26" s="1">
        <f t="shared" si="14"/>
        <v>592939.2458041216</v>
      </c>
      <c r="AC26" s="1">
        <f t="shared" si="14"/>
        <v>634298.76497465209</v>
      </c>
      <c r="AD26" s="1">
        <f t="shared" ref="AD26" si="15">AD17</f>
        <v>675049.80066824914</v>
      </c>
      <c r="AF26" s="1">
        <f>AF17</f>
        <v>76666.174925890693</v>
      </c>
      <c r="AG26" s="1">
        <f t="shared" ref="AG26:AM26" si="16">AG17</f>
        <v>82207.770958078545</v>
      </c>
      <c r="AH26" s="1">
        <f t="shared" si="16"/>
        <v>87416.815412781609</v>
      </c>
      <c r="AI26" s="1">
        <f t="shared" si="16"/>
        <v>91319.160354354812</v>
      </c>
      <c r="AJ26" s="1">
        <f t="shared" si="16"/>
        <v>100317.06803845309</v>
      </c>
      <c r="AK26" s="1">
        <f t="shared" si="16"/>
        <v>107088.87365507986</v>
      </c>
      <c r="AL26" s="1">
        <f t="shared" si="16"/>
        <v>116565.61699177165</v>
      </c>
      <c r="AM26" s="1">
        <f t="shared" si="16"/>
        <v>124696.46328793425</v>
      </c>
      <c r="AN26" s="1">
        <f t="shared" ref="AN26" si="17">AN17</f>
        <v>124696.46328793425</v>
      </c>
      <c r="AP26" s="1">
        <f>AP17</f>
        <v>165871.0892904888</v>
      </c>
      <c r="AQ26" s="1">
        <f t="shared" ref="AQ26:AW26" si="18">AQ17</f>
        <v>177860.60841225777</v>
      </c>
      <c r="AR26" s="1">
        <f t="shared" si="18"/>
        <v>189130.6356269895</v>
      </c>
      <c r="AS26" s="1">
        <f t="shared" si="18"/>
        <v>197573.55333967926</v>
      </c>
      <c r="AT26" s="1">
        <f t="shared" si="18"/>
        <v>217040.97492865723</v>
      </c>
      <c r="AU26" s="1">
        <f t="shared" si="18"/>
        <v>231692.11378068832</v>
      </c>
      <c r="AV26" s="1">
        <f t="shared" si="18"/>
        <v>252195.52016170238</v>
      </c>
      <c r="AW26" s="1">
        <f t="shared" si="18"/>
        <v>269787.01123715669</v>
      </c>
      <c r="AX26" s="1">
        <f t="shared" ref="AX26" si="19">AX17</f>
        <v>287119.69534703932</v>
      </c>
      <c r="AZ26" s="1">
        <f>AZ17</f>
        <v>54842.043147975957</v>
      </c>
      <c r="BA26" s="1">
        <f t="shared" ref="BA26:BG26" si="20">BA17</f>
        <v>45412.520616651032</v>
      </c>
      <c r="BB26" s="1">
        <f t="shared" si="20"/>
        <v>38816.561602622976</v>
      </c>
      <c r="BC26" s="1">
        <f t="shared" si="20"/>
        <v>33068.200888035353</v>
      </c>
      <c r="BD26" s="1">
        <f t="shared" si="20"/>
        <v>32258.586305095909</v>
      </c>
      <c r="BE26" s="1">
        <f t="shared" si="20"/>
        <v>28079.526649460506</v>
      </c>
      <c r="BF26" s="1">
        <f t="shared" si="20"/>
        <v>33788.455169193847</v>
      </c>
      <c r="BG26" s="1">
        <f t="shared" si="20"/>
        <v>39940.643437133403</v>
      </c>
      <c r="BH26" s="1">
        <f t="shared" ref="BH26" si="21">BH17</f>
        <v>44991.051680229808</v>
      </c>
    </row>
    <row r="27" spans="1:60" x14ac:dyDescent="0.25">
      <c r="A27" s="24" t="s">
        <v>82</v>
      </c>
      <c r="B27" s="1">
        <f>WACC!C44*B26</f>
        <v>30858.938044608607</v>
      </c>
      <c r="C27" s="1">
        <f>WACC!D44*C26</f>
        <v>33089.488463888534</v>
      </c>
      <c r="D27" s="1">
        <f>WACC!E44*D26</f>
        <v>35186.183391667015</v>
      </c>
      <c r="E27" s="1">
        <f>WACC!F44*E26</f>
        <v>36756.918085253928</v>
      </c>
      <c r="F27" s="1">
        <f>WACC!G44*F26</f>
        <v>40378.670129399892</v>
      </c>
      <c r="G27" s="1">
        <f>WACC!H44*G26</f>
        <v>43104.392785781529</v>
      </c>
      <c r="H27" s="1">
        <f>WACC!I44*H26</f>
        <v>46918.881193143934</v>
      </c>
      <c r="I27" s="1">
        <f>WACC!J44*I26</f>
        <v>50191.631951168049</v>
      </c>
      <c r="J27" s="1">
        <f>WACC!K44*J26</f>
        <v>53416.233823510789</v>
      </c>
      <c r="L27" s="1">
        <f>WACC!C44*L26</f>
        <v>2502.6812311277517</v>
      </c>
      <c r="M27" s="1">
        <f>WACC!D44*M26</f>
        <v>2683.5804137680084</v>
      </c>
      <c r="N27" s="1">
        <f>WACC!E44*N26</f>
        <v>2853.6238234137513</v>
      </c>
      <c r="O27" s="1">
        <f>WACC!F44*O26</f>
        <v>2981.0114940794942</v>
      </c>
      <c r="P27" s="1">
        <f>WACC!G44*P26</f>
        <v>3274.7380912676399</v>
      </c>
      <c r="Q27" s="1">
        <f>WACC!H44*Q26</f>
        <v>3495.7960850172926</v>
      </c>
      <c r="R27" s="1">
        <f>WACC!I44*R26</f>
        <v>3805.1537346441291</v>
      </c>
      <c r="S27" s="1">
        <f>WACC!J44*S26</f>
        <v>4070.5760860039172</v>
      </c>
      <c r="T27" s="1">
        <f>WACC!K44*T26</f>
        <v>4332.0935294138499</v>
      </c>
      <c r="V27" s="1">
        <f>WACC!C44*V26</f>
        <v>155992.42765541535</v>
      </c>
      <c r="W27" s="1">
        <f>WACC!D44*W26</f>
        <v>167267.89586525131</v>
      </c>
      <c r="X27" s="1">
        <f>WACC!E44*X26</f>
        <v>177866.72241476388</v>
      </c>
      <c r="Y27" s="1">
        <f>WACC!F44*Y26</f>
        <v>185806.81152933452</v>
      </c>
      <c r="Z27" s="1">
        <f>WACC!G44*Z26</f>
        <v>204114.82630662853</v>
      </c>
      <c r="AA27" s="1">
        <f>WACC!H44*AA26</f>
        <v>217893.39813141708</v>
      </c>
      <c r="AB27" s="1">
        <f>WACC!I44*AB26</f>
        <v>237175.69832164864</v>
      </c>
      <c r="AC27" s="1">
        <f>WACC!J44*AC26</f>
        <v>253719.50598986086</v>
      </c>
      <c r="AD27" s="1">
        <f>WACC!K44*AD26</f>
        <v>270019.92026729969</v>
      </c>
      <c r="AF27" s="1">
        <f>WACC!C44*AF26</f>
        <v>30666.46997035628</v>
      </c>
      <c r="AG27" s="1">
        <f>WACC!D44*AG26</f>
        <v>32883.108383231418</v>
      </c>
      <c r="AH27" s="1">
        <f>WACC!E44*AH26</f>
        <v>34966.726165112646</v>
      </c>
      <c r="AI27" s="1">
        <f>WACC!F44*AI26</f>
        <v>36527.664141741923</v>
      </c>
      <c r="AJ27" s="1">
        <f>WACC!G44*AJ26</f>
        <v>40126.827215381236</v>
      </c>
      <c r="AK27" s="1">
        <f>WACC!H44*AK26</f>
        <v>42835.549462031951</v>
      </c>
      <c r="AL27" s="1">
        <f>WACC!I44*AL26</f>
        <v>46626.246796708663</v>
      </c>
      <c r="AM27" s="1">
        <f>WACC!J44*AM26</f>
        <v>49878.585315173703</v>
      </c>
      <c r="AN27" s="1">
        <f>WACC!K44*AN26</f>
        <v>49878.585315173703</v>
      </c>
      <c r="AP27" s="1">
        <f>WACC!C44*AP26</f>
        <v>66348.435716195527</v>
      </c>
      <c r="AQ27" s="1">
        <f>WACC!D44*AQ26</f>
        <v>71144.243364903115</v>
      </c>
      <c r="AR27" s="1">
        <f>WACC!E44*AR26</f>
        <v>75652.254250795799</v>
      </c>
      <c r="AS27" s="1">
        <f>WACC!F44*AS26</f>
        <v>79029.42133587171</v>
      </c>
      <c r="AT27" s="1">
        <f>WACC!G44*AT26</f>
        <v>86816.389971462893</v>
      </c>
      <c r="AU27" s="1">
        <f>WACC!H44*AU26</f>
        <v>92676.845512275337</v>
      </c>
      <c r="AV27" s="1">
        <f>WACC!I44*AV26</f>
        <v>100878.20806468096</v>
      </c>
      <c r="AW27" s="1">
        <f>WACC!J44*AW26</f>
        <v>107914.80449486268</v>
      </c>
      <c r="AX27" s="1">
        <f>WACC!K44*AX26</f>
        <v>114847.87813881574</v>
      </c>
      <c r="AZ27" s="1">
        <f>WACC!C44*AZ26</f>
        <v>21936.817259190386</v>
      </c>
      <c r="BA27" s="1">
        <f>WACC!D44*BA26</f>
        <v>18165.008246660414</v>
      </c>
      <c r="BB27" s="1">
        <f>WACC!E44*BB26</f>
        <v>15526.624641049191</v>
      </c>
      <c r="BC27" s="1">
        <f>WACC!F44*BC26</f>
        <v>13227.280355214141</v>
      </c>
      <c r="BD27" s="1">
        <f>WACC!G44*BD26</f>
        <v>12903.434522038364</v>
      </c>
      <c r="BE27" s="1">
        <f>WACC!H44*BE26</f>
        <v>11231.810659784203</v>
      </c>
      <c r="BF27" s="1">
        <f>WACC!I44*BF26</f>
        <v>13515.382067677539</v>
      </c>
      <c r="BG27" s="1">
        <f>WACC!J44*BG26</f>
        <v>15976.257374853361</v>
      </c>
      <c r="BH27" s="1">
        <f>WACC!K44*BH26</f>
        <v>17996.420672091925</v>
      </c>
    </row>
    <row r="28" spans="1:60" x14ac:dyDescent="0.25">
      <c r="A28" s="24" t="s">
        <v>83</v>
      </c>
      <c r="B28" s="1">
        <f>WACC!C45*B26</f>
        <v>46288.407066912907</v>
      </c>
      <c r="C28" s="1">
        <f>WACC!D45*C26</f>
        <v>49634.232695832798</v>
      </c>
      <c r="D28" s="1">
        <f>WACC!E45*D26</f>
        <v>52779.275087500515</v>
      </c>
      <c r="E28" s="1">
        <f>WACC!F45*E26</f>
        <v>55135.377127880885</v>
      </c>
      <c r="F28" s="1">
        <f>WACC!G45*F26</f>
        <v>60568.005194099838</v>
      </c>
      <c r="G28" s="1">
        <f>WACC!H45*G26</f>
        <v>64656.589178672279</v>
      </c>
      <c r="H28" s="1">
        <f>WACC!I45*H26</f>
        <v>70378.32178971589</v>
      </c>
      <c r="I28" s="1">
        <f>WACC!J45*I26</f>
        <v>75287.447926752066</v>
      </c>
      <c r="J28" s="1">
        <f>WACC!K45*J26</f>
        <v>80124.350735266169</v>
      </c>
      <c r="L28" s="1">
        <f>WACC!C45*L26</f>
        <v>3754.0218466916276</v>
      </c>
      <c r="M28" s="1">
        <f>WACC!D45*M26</f>
        <v>4025.3706206520123</v>
      </c>
      <c r="N28" s="1">
        <f>WACC!E45*N26</f>
        <v>4280.4357351206263</v>
      </c>
      <c r="O28" s="1">
        <f>WACC!F45*O26</f>
        <v>4471.5172411192407</v>
      </c>
      <c r="P28" s="1">
        <f>WACC!G45*P26</f>
        <v>4912.1071369014599</v>
      </c>
      <c r="Q28" s="1">
        <f>WACC!H45*Q26</f>
        <v>5243.6941275259387</v>
      </c>
      <c r="R28" s="1">
        <f>WACC!I45*R26</f>
        <v>5707.7306019661937</v>
      </c>
      <c r="S28" s="1">
        <f>WACC!J45*S26</f>
        <v>6105.8641290058749</v>
      </c>
      <c r="T28" s="1">
        <f>WACC!K45*T26</f>
        <v>6498.1402941207753</v>
      </c>
      <c r="V28" s="1">
        <f>WACC!C45*V26</f>
        <v>233988.64148312304</v>
      </c>
      <c r="W28" s="1">
        <f>WACC!D45*W26</f>
        <v>250901.84379787691</v>
      </c>
      <c r="X28" s="1">
        <f>WACC!E45*X26</f>
        <v>266800.08362214576</v>
      </c>
      <c r="Y28" s="1">
        <f>WACC!F45*Y26</f>
        <v>278710.21729400178</v>
      </c>
      <c r="Z28" s="1">
        <f>WACC!G45*Z26</f>
        <v>306172.23945994279</v>
      </c>
      <c r="AA28" s="1">
        <f>WACC!H45*AA26</f>
        <v>326840.09719712561</v>
      </c>
      <c r="AB28" s="1">
        <f>WACC!I45*AB26</f>
        <v>355763.54748247296</v>
      </c>
      <c r="AC28" s="1">
        <f>WACC!J45*AC26</f>
        <v>380579.25898479123</v>
      </c>
      <c r="AD28" s="1">
        <f>WACC!K45*AD26</f>
        <v>405029.88040094945</v>
      </c>
      <c r="AF28" s="1">
        <f>WACC!C45*AF26</f>
        <v>45999.704955534413</v>
      </c>
      <c r="AG28" s="1">
        <f>WACC!D45*AG26</f>
        <v>49324.662574847127</v>
      </c>
      <c r="AH28" s="1">
        <f>WACC!E45*AH26</f>
        <v>52450.089247668962</v>
      </c>
      <c r="AI28" s="1">
        <f>WACC!F45*AI26</f>
        <v>54791.496212612888</v>
      </c>
      <c r="AJ28" s="1">
        <f>WACC!G45*AJ26</f>
        <v>60190.24082307185</v>
      </c>
      <c r="AK28" s="1">
        <f>WACC!H45*AK26</f>
        <v>64253.324193047913</v>
      </c>
      <c r="AL28" s="1">
        <f>WACC!I45*AL26</f>
        <v>69939.370195062991</v>
      </c>
      <c r="AM28" s="1">
        <f>WACC!J45*AM26</f>
        <v>74817.877972760543</v>
      </c>
      <c r="AN28" s="1">
        <f>WACC!K45*AN26</f>
        <v>74817.877972760543</v>
      </c>
      <c r="AP28" s="1">
        <f>WACC!C45*AP26</f>
        <v>99522.653574293276</v>
      </c>
      <c r="AQ28" s="1">
        <f>WACC!D45*AQ26</f>
        <v>106716.36504735466</v>
      </c>
      <c r="AR28" s="1">
        <f>WACC!E45*AR26</f>
        <v>113478.38137619371</v>
      </c>
      <c r="AS28" s="1">
        <f>WACC!F45*AS26</f>
        <v>118544.13200380755</v>
      </c>
      <c r="AT28" s="1">
        <f>WACC!G45*AT26</f>
        <v>130224.58495719434</v>
      </c>
      <c r="AU28" s="1">
        <f>WACC!H45*AU26</f>
        <v>139015.268268413</v>
      </c>
      <c r="AV28" s="1">
        <f>WACC!I45*AV26</f>
        <v>151317.31209702144</v>
      </c>
      <c r="AW28" s="1">
        <f>WACC!J45*AW26</f>
        <v>161872.20674229402</v>
      </c>
      <c r="AX28" s="1">
        <f>WACC!K45*AX26</f>
        <v>172271.8172082236</v>
      </c>
      <c r="AZ28" s="1">
        <f>WACC!C45*AZ26</f>
        <v>32905.225888785571</v>
      </c>
      <c r="BA28" s="1">
        <f>WACC!D45*BA26</f>
        <v>27247.512369990618</v>
      </c>
      <c r="BB28" s="1">
        <f>WACC!E45*BB26</f>
        <v>23289.936961573785</v>
      </c>
      <c r="BC28" s="1">
        <f>WACC!F45*BC26</f>
        <v>19840.920532821212</v>
      </c>
      <c r="BD28" s="1">
        <f>WACC!G45*BD26</f>
        <v>19355.151783057543</v>
      </c>
      <c r="BE28" s="1">
        <f>WACC!H45*BE26</f>
        <v>16847.715989676304</v>
      </c>
      <c r="BF28" s="1">
        <f>WACC!I45*BF26</f>
        <v>20273.073101516307</v>
      </c>
      <c r="BG28" s="1">
        <f>WACC!J45*BG26</f>
        <v>23964.386062280042</v>
      </c>
      <c r="BH28" s="1">
        <f>WACC!K45*BH26</f>
        <v>26994.631008137883</v>
      </c>
    </row>
    <row r="29" spans="1:60" x14ac:dyDescent="0.25">
      <c r="A29" s="24" t="s">
        <v>84</v>
      </c>
      <c r="B29" s="1">
        <f>(WACC!C33+WACC!C39*WACC!C46)*B27</f>
        <v>3052.4909548799769</v>
      </c>
      <c r="C29" s="1">
        <f>(WACC!D33+WACC!D39*WACC!D46)*C27</f>
        <v>3355.7853057842221</v>
      </c>
      <c r="D29" s="1">
        <f>(WACC!E33+WACC!E39*WACC!E46)*D27</f>
        <v>3708.6734754651202</v>
      </c>
      <c r="E29" s="1">
        <f>(WACC!F33+WACC!F39*WACC!F46)*E27</f>
        <v>3810.9843437401596</v>
      </c>
      <c r="F29" s="1">
        <f>(WACC!G33+WACC!G39*WACC!G46)*F27</f>
        <v>3890.4780598355492</v>
      </c>
      <c r="G29" s="1">
        <f>(WACC!H33+WACC!H39*WACC!H46)*G27</f>
        <v>4283.8547681907203</v>
      </c>
      <c r="H29" s="1">
        <f>(WACC!I33+WACC!I39*WACC!I46)*H27</f>
        <v>4443.3661760332725</v>
      </c>
      <c r="I29" s="1">
        <f>(WACC!J33+WACC!J39*WACC!J46)*I27</f>
        <v>4010.2313939753699</v>
      </c>
      <c r="J29" s="1">
        <f>(WACC!K33+WACC!K39*WACC!K46)*J27</f>
        <v>4424.7619718366759</v>
      </c>
      <c r="L29" s="1">
        <f>(WACC!C33+WACC!C39*WACC!C46)*L27</f>
        <v>247.55912889555952</v>
      </c>
      <c r="M29" s="1">
        <f>(WACC!D33+WACC!D39*WACC!D46)*M27</f>
        <v>272.15651064660597</v>
      </c>
      <c r="N29" s="1">
        <f>(WACC!E33+WACC!E39*WACC!E46)*N27</f>
        <v>300.77598542149082</v>
      </c>
      <c r="O29" s="1">
        <f>(WACC!F33+WACC!F39*WACC!F46)*O27</f>
        <v>309.0734676421099</v>
      </c>
      <c r="P29" s="1">
        <f>(WACC!G33+WACC!G39*WACC!G46)*P27</f>
        <v>315.52046303051048</v>
      </c>
      <c r="Q29" s="1">
        <f>(WACC!H33+WACC!H39*WACC!H46)*Q27</f>
        <v>347.42358631168594</v>
      </c>
      <c r="R29" s="1">
        <f>(WACC!I33+WACC!I39*WACC!I46)*R27</f>
        <v>360.36007187645947</v>
      </c>
      <c r="S29" s="1">
        <f>(WACC!J33+WACC!J39*WACC!J46)*S27</f>
        <v>325.2325413036985</v>
      </c>
      <c r="T29" s="1">
        <f>(WACC!K33+WACC!K39*WACC!K46)*T27</f>
        <v>358.85125804120719</v>
      </c>
      <c r="V29" s="1">
        <f>(WACC!C33+WACC!C39*WACC!C46)*V27</f>
        <v>15430.390824194801</v>
      </c>
      <c r="W29" s="1">
        <f>(WACC!D33+WACC!D39*WACC!D46)*W27</f>
        <v>16963.548641334677</v>
      </c>
      <c r="X29" s="1">
        <f>(WACC!E33+WACC!E39*WACC!E46)*X27</f>
        <v>18747.404009261601</v>
      </c>
      <c r="Y29" s="1">
        <f>(WACC!F33+WACC!F39*WACC!F46)*Y27</f>
        <v>19264.587092317986</v>
      </c>
      <c r="Z29" s="1">
        <f>(WACC!G33+WACC!G39*WACC!G46)*Z27</f>
        <v>19666.429104481362</v>
      </c>
      <c r="AA29" s="1">
        <f>(WACC!H33+WACC!H39*WACC!H46)*AA27</f>
        <v>21654.954685974611</v>
      </c>
      <c r="AB29" s="1">
        <f>(WACC!I33+WACC!I39*WACC!I46)*AB27</f>
        <v>22461.287415640276</v>
      </c>
      <c r="AC29" s="1">
        <f>(WACC!J33+WACC!J39*WACC!J46)*AC27</f>
        <v>20271.784132748915</v>
      </c>
      <c r="AD29" s="1">
        <f>(WACC!K33+WACC!K39*WACC!K46)*AD27</f>
        <v>22367.242864495016</v>
      </c>
      <c r="AF29" s="1">
        <f>(WACC!C33+WACC!C39*WACC!C46)*AF27</f>
        <v>3033.4524819776007</v>
      </c>
      <c r="AG29" s="1">
        <f>(WACC!D33+WACC!D39*WACC!D46)*AG27</f>
        <v>3334.8551773891718</v>
      </c>
      <c r="AH29" s="1">
        <f>(WACC!E33+WACC!E39*WACC!E46)*AH27</f>
        <v>3685.5423735191762</v>
      </c>
      <c r="AI29" s="1">
        <f>(WACC!F33+WACC!F39*WACC!F46)*AI27</f>
        <v>3787.21512599893</v>
      </c>
      <c r="AJ29" s="1">
        <f>(WACC!G33+WACC!G39*WACC!G46)*AJ27</f>
        <v>3866.2130375261281</v>
      </c>
      <c r="AK29" s="1">
        <f>(WACC!H33+WACC!H39*WACC!H46)*AK27</f>
        <v>4257.1362441631463</v>
      </c>
      <c r="AL29" s="1">
        <f>(WACC!I33+WACC!I39*WACC!I46)*AL27</f>
        <v>4415.6527748182752</v>
      </c>
      <c r="AM29" s="1">
        <f>(WACC!J33+WACC!J39*WACC!J46)*AM27</f>
        <v>3985.2194667149797</v>
      </c>
      <c r="AN29" s="1">
        <f>(WACC!K33+WACC!K39*WACC!K46)*AN27</f>
        <v>4131.7189871677529</v>
      </c>
      <c r="AP29" s="1">
        <f>(WACC!C33+WACC!C39*WACC!C46)*AP27</f>
        <v>6563.0255843981095</v>
      </c>
      <c r="AQ29" s="1">
        <f>(WACC!D33+WACC!D39*WACC!D46)*AQ27</f>
        <v>7215.1253330986747</v>
      </c>
      <c r="AR29" s="1">
        <f>(WACC!E33+WACC!E39*WACC!E46)*AR27</f>
        <v>7973.8545546691994</v>
      </c>
      <c r="AS29" s="1">
        <f>(WACC!F33+WACC!F39*WACC!F46)*AS27</f>
        <v>8193.8286204326359</v>
      </c>
      <c r="AT29" s="1">
        <f>(WACC!G33+WACC!G39*WACC!G46)*AT27</f>
        <v>8364.7445380371955</v>
      </c>
      <c r="AU29" s="1">
        <f>(WACC!H33+WACC!H39*WACC!H46)*AU27</f>
        <v>9210.5263730706138</v>
      </c>
      <c r="AV29" s="1">
        <f>(WACC!I33+WACC!I39*WACC!I46)*AV27</f>
        <v>9553.4847851178001</v>
      </c>
      <c r="AW29" s="1">
        <f>(WACC!J33+WACC!J39*WACC!J46)*AW27</f>
        <v>8622.2208769990302</v>
      </c>
      <c r="AX29" s="1">
        <f>(WACC!K33+WACC!K39*WACC!K46)*AX27</f>
        <v>9513.4847097942547</v>
      </c>
      <c r="AZ29" s="1">
        <f>(WACC!C33+WACC!C39*WACC!C46)*AZ27</f>
        <v>2169.9365080462517</v>
      </c>
      <c r="BA29" s="1">
        <f>(WACC!D33+WACC!D39*WACC!D46)*BA27</f>
        <v>1842.212454269797</v>
      </c>
      <c r="BB29" s="1">
        <f>(WACC!E33+WACC!E39*WACC!E46)*BB27</f>
        <v>1636.5281886014225</v>
      </c>
      <c r="BC29" s="1">
        <f>(WACC!F33+WACC!F39*WACC!F46)*BC27</f>
        <v>1371.4141709885585</v>
      </c>
      <c r="BD29" s="1">
        <f>(WACC!G33+WACC!G39*WACC!G46)*BD27</f>
        <v>1243.2437409067525</v>
      </c>
      <c r="BE29" s="1">
        <f>(WACC!H33+WACC!H39*WACC!H46)*BE27</f>
        <v>1116.2538790293165</v>
      </c>
      <c r="BF29" s="1">
        <f>(WACC!I33+WACC!I39*WACC!I46)*BF27</f>
        <v>1279.9493510612617</v>
      </c>
      <c r="BG29" s="1">
        <f>(WACC!J33+WACC!J39*WACC!J46)*BG27</f>
        <v>1276.4775001777261</v>
      </c>
      <c r="BH29" s="1">
        <f>(WACC!K33+WACC!K39*WACC!K46)*BH27</f>
        <v>1490.7430217215958</v>
      </c>
    </row>
    <row r="30" spans="1:60" x14ac:dyDescent="0.25">
      <c r="A30" s="24" t="s">
        <v>85</v>
      </c>
      <c r="B30" s="1">
        <f>WACC!C37*B28</f>
        <v>3103.4637686611959</v>
      </c>
      <c r="C30" s="1">
        <f>WACC!D37*C28</f>
        <v>3358.1241459918128</v>
      </c>
      <c r="D30" s="1">
        <f>WACC!E37*D28</f>
        <v>3996.4382935962722</v>
      </c>
      <c r="E30" s="1">
        <f>WACC!F37*E28</f>
        <v>4899.1252102025246</v>
      </c>
      <c r="F30" s="1">
        <f>WACC!G37*F28</f>
        <v>5234.6086961906103</v>
      </c>
      <c r="G30" s="1">
        <f>WACC!H37*G28</f>
        <v>6096.8619443159605</v>
      </c>
      <c r="H30" s="1">
        <f>WACC!I37*H28</f>
        <v>6157.4245818317995</v>
      </c>
      <c r="I30" s="1">
        <f>WACC!J37*I28</f>
        <v>5070.1378313021642</v>
      </c>
      <c r="J30" s="1">
        <f>WACC!K37*J28</f>
        <v>4851.9034859349113</v>
      </c>
      <c r="L30" s="1">
        <f>WACC!C37*L28</f>
        <v>251.69305936859195</v>
      </c>
      <c r="M30" s="1">
        <f>WACC!D37*M28</f>
        <v>272.3461922060194</v>
      </c>
      <c r="N30" s="1">
        <f>WACC!E37*N28</f>
        <v>324.11391131753606</v>
      </c>
      <c r="O30" s="1">
        <f>WACC!F37*O28</f>
        <v>397.32244495240445</v>
      </c>
      <c r="P30" s="1">
        <f>WACC!G37*P28</f>
        <v>424.53038783501387</v>
      </c>
      <c r="Q30" s="1">
        <f>WACC!H37*Q28</f>
        <v>494.4597229742468</v>
      </c>
      <c r="R30" s="1">
        <f>WACC!I37*R28</f>
        <v>499.37139478872666</v>
      </c>
      <c r="S30" s="1">
        <f>WACC!J37*S28</f>
        <v>411.19168687166109</v>
      </c>
      <c r="T30" s="1">
        <f>WACC!K37*T28</f>
        <v>393.49273043484038</v>
      </c>
      <c r="V30" s="1">
        <f>WACC!C37*V28</f>
        <v>15688.059216887565</v>
      </c>
      <c r="W30" s="1">
        <f>WACC!D37*W28</f>
        <v>16975.371516164414</v>
      </c>
      <c r="X30" s="1">
        <f>WACC!E37*X28</f>
        <v>20202.059788705705</v>
      </c>
      <c r="Y30" s="1">
        <f>WACC!F37*Y28</f>
        <v>24765.156656479878</v>
      </c>
      <c r="Z30" s="1">
        <f>WACC!G37*Z28</f>
        <v>26461.03106868203</v>
      </c>
      <c r="AA30" s="1">
        <f>WACC!H37*AA28</f>
        <v>30819.735092599032</v>
      </c>
      <c r="AB30" s="1">
        <f>WACC!I37*AB28</f>
        <v>31125.880198359115</v>
      </c>
      <c r="AC30" s="1">
        <f>WACC!J37*AC28</f>
        <v>25629.628203961056</v>
      </c>
      <c r="AD30" s="1">
        <f>WACC!K37*AD28</f>
        <v>24526.450081550709</v>
      </c>
      <c r="AF30" s="1">
        <f>WACC!C37*AF28</f>
        <v>3084.1073768695333</v>
      </c>
      <c r="AG30" s="1">
        <f>WACC!D37*AG28</f>
        <v>3337.1794301838686</v>
      </c>
      <c r="AH30" s="1">
        <f>WACC!E37*AH28</f>
        <v>3971.5123942952409</v>
      </c>
      <c r="AI30" s="1">
        <f>WACC!F37*AI28</f>
        <v>4868.5692269290366</v>
      </c>
      <c r="AJ30" s="1">
        <f>WACC!G37*AJ28</f>
        <v>5201.9602928734294</v>
      </c>
      <c r="AK30" s="1">
        <f>WACC!H37*AK28</f>
        <v>6058.8356429666255</v>
      </c>
      <c r="AL30" s="1">
        <f>WACC!I37*AL28</f>
        <v>6119.0205495898008</v>
      </c>
      <c r="AM30" s="1">
        <f>WACC!J37*AM28</f>
        <v>5038.5152374470563</v>
      </c>
      <c r="AN30" s="1">
        <f>WACC!K37*AN28</f>
        <v>4530.5717876664648</v>
      </c>
      <c r="AP30" s="1">
        <f>WACC!C37*AP28</f>
        <v>6672.6199733413696</v>
      </c>
      <c r="AQ30" s="1">
        <f>WACC!D37*AQ28</f>
        <v>7220.1539698242632</v>
      </c>
      <c r="AR30" s="1">
        <f>WACC!E37*AR28</f>
        <v>8592.5649428736706</v>
      </c>
      <c r="AS30" s="1">
        <f>WACC!F37*AS28</f>
        <v>10533.392095503581</v>
      </c>
      <c r="AT30" s="1">
        <f>WACC!G37*AT28</f>
        <v>11254.700277650005</v>
      </c>
      <c r="AU30" s="1">
        <f>WACC!H37*AU28</f>
        <v>13108.592790789182</v>
      </c>
      <c r="AV30" s="1">
        <f>WACC!I37*AV28</f>
        <v>13238.805834939127</v>
      </c>
      <c r="AW30" s="1">
        <f>WACC!J37*AW28</f>
        <v>10901.078756699942</v>
      </c>
      <c r="AX30" s="1">
        <f>WACC!K37*AX28</f>
        <v>10431.862757959672</v>
      </c>
      <c r="AZ30" s="1">
        <f>WACC!C37*AZ28</f>
        <v>2206.1717569549769</v>
      </c>
      <c r="BA30" s="1">
        <f>WACC!D37*BA28</f>
        <v>1843.4963983145915</v>
      </c>
      <c r="BB30" s="1">
        <f>WACC!E37*BB28</f>
        <v>1763.5103129849479</v>
      </c>
      <c r="BC30" s="1">
        <f>WACC!F37*BC28</f>
        <v>1762.9906430224735</v>
      </c>
      <c r="BD30" s="1">
        <f>WACC!G37*BD28</f>
        <v>1672.7750157033709</v>
      </c>
      <c r="BE30" s="1">
        <f>WACC!H37*BE28</f>
        <v>1588.673324264741</v>
      </c>
      <c r="BF30" s="1">
        <f>WACC!I37*BF28</f>
        <v>1773.6984271595754</v>
      </c>
      <c r="BG30" s="1">
        <f>WACC!J37*BG28</f>
        <v>1613.8512291784364</v>
      </c>
      <c r="BH30" s="1">
        <f>WACC!K37*BH28</f>
        <v>1634.6509280637822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B17*WACC!C51</f>
        <v>6155.9547235411728</v>
      </c>
      <c r="C33" s="1">
        <f>C17*WACC!D51</f>
        <v>6713.909451776035</v>
      </c>
      <c r="D33" s="1">
        <f>D17*WACC!E51</f>
        <v>7705.1117690613919</v>
      </c>
      <c r="E33" s="1">
        <f>E17*WACC!F51</f>
        <v>8710.1095539426842</v>
      </c>
      <c r="F33" s="1">
        <f>F17*WACC!G51</f>
        <v>9125.0867560261595</v>
      </c>
      <c r="G33" s="1">
        <f>G17*WACC!H51</f>
        <v>10380.716712506681</v>
      </c>
      <c r="H33" s="1">
        <f>H17*WACC!I51</f>
        <v>10600.790757865072</v>
      </c>
      <c r="I33" s="1">
        <f>I17*WACC!J51</f>
        <v>9080.3692252775345</v>
      </c>
      <c r="J33" s="1">
        <f>J17*WACC!K51</f>
        <v>9276.6654577715872</v>
      </c>
      <c r="L33" s="1">
        <f>L17*WACC!C51</f>
        <v>499.25218826415147</v>
      </c>
      <c r="M33" s="1">
        <f>M17*WACC!D51</f>
        <v>544.50270285262536</v>
      </c>
      <c r="N33" s="1">
        <f>N17*WACC!E51</f>
        <v>624.88989673902688</v>
      </c>
      <c r="O33" s="1">
        <f>O17*WACC!F51</f>
        <v>706.39591259451436</v>
      </c>
      <c r="P33" s="1">
        <f>P17*WACC!G51</f>
        <v>740.05085086552435</v>
      </c>
      <c r="Q33" s="1">
        <f>Q17*WACC!H51</f>
        <v>841.8833092859328</v>
      </c>
      <c r="R33" s="1">
        <f>R17*WACC!I51</f>
        <v>859.73146666518608</v>
      </c>
      <c r="S33" s="1">
        <f>S17*WACC!J51</f>
        <v>736.42422817535953</v>
      </c>
      <c r="T33" s="1">
        <f>T17*WACC!K51</f>
        <v>752.34398847604757</v>
      </c>
      <c r="V33" s="1">
        <f>V17*WACC!C51</f>
        <v>31118.450041082368</v>
      </c>
      <c r="W33" s="1">
        <f>W17*WACC!D51</f>
        <v>33938.920157499095</v>
      </c>
      <c r="X33" s="1">
        <f>X17*WACC!E51</f>
        <v>38949.463797967306</v>
      </c>
      <c r="Y33" s="1">
        <f>Y17*WACC!F51</f>
        <v>44029.743748797868</v>
      </c>
      <c r="Z33" s="1">
        <f>Z17*WACC!G51</f>
        <v>46127.460173163388</v>
      </c>
      <c r="AA33" s="1">
        <f>AA17*WACC!H51</f>
        <v>52474.689778573644</v>
      </c>
      <c r="AB33" s="1">
        <f>AB17*WACC!I51</f>
        <v>53587.167613999387</v>
      </c>
      <c r="AC33" s="1">
        <f>AC17*WACC!J51</f>
        <v>45901.412336709975</v>
      </c>
      <c r="AD33" s="1">
        <f>AD17*WACC!K51</f>
        <v>46893.692946045725</v>
      </c>
      <c r="AF33" s="1">
        <f>AF17*WACC!C51</f>
        <v>6117.5598588471339</v>
      </c>
      <c r="AG33" s="1">
        <f>AG17*WACC!D51</f>
        <v>6672.0346075730413</v>
      </c>
      <c r="AH33" s="1">
        <f>AH17*WACC!E51</f>
        <v>7657.0547678144167</v>
      </c>
      <c r="AI33" s="1">
        <f>AI17*WACC!F51</f>
        <v>8655.7843529279671</v>
      </c>
      <c r="AJ33" s="1">
        <f>AJ17*WACC!G51</f>
        <v>9068.173330399557</v>
      </c>
      <c r="AK33" s="1">
        <f>AK17*WACC!H51</f>
        <v>10315.971887129774</v>
      </c>
      <c r="AL33" s="1">
        <f>AL17*WACC!I51</f>
        <v>10534.673324408075</v>
      </c>
      <c r="AM33" s="1">
        <f>AM17*WACC!J51</f>
        <v>9023.734704162036</v>
      </c>
      <c r="AN33" s="1">
        <f>AN17*WACC!K51</f>
        <v>8662.2907748342186</v>
      </c>
      <c r="AP33" s="1">
        <f>AP17*WACC!C51</f>
        <v>13235.645557739479</v>
      </c>
      <c r="AQ33" s="1">
        <f>AQ17*WACC!D51</f>
        <v>14435.279302922938</v>
      </c>
      <c r="AR33" s="1">
        <f>AR17*WACC!E51</f>
        <v>16566.419497542869</v>
      </c>
      <c r="AS33" s="1">
        <f>AS17*WACC!F51</f>
        <v>18727.220715936219</v>
      </c>
      <c r="AT33" s="1">
        <f>AT17*WACC!G51</f>
        <v>19619.444815687199</v>
      </c>
      <c r="AU33" s="1">
        <f>AU17*WACC!H51</f>
        <v>22319.119163859796</v>
      </c>
      <c r="AV33" s="1">
        <f>AV17*WACC!I51</f>
        <v>22792.290620056923</v>
      </c>
      <c r="AW33" s="1">
        <f>AW17*WACC!J51</f>
        <v>19523.299633698971</v>
      </c>
      <c r="AX33" s="1">
        <f>AX17*WACC!K51</f>
        <v>19945.347467753927</v>
      </c>
      <c r="AZ33" s="1">
        <f>AZ17*WACC!C51</f>
        <v>4376.1082650012286</v>
      </c>
      <c r="BA33" s="1">
        <f>BA17*WACC!D51</f>
        <v>3685.7088525843888</v>
      </c>
      <c r="BB33" s="1">
        <f>BB17*WACC!E51</f>
        <v>3400.0385015863699</v>
      </c>
      <c r="BC33" s="1">
        <f>BC17*WACC!F51</f>
        <v>3134.4048140110322</v>
      </c>
      <c r="BD33" s="1">
        <f>BD17*WACC!G51</f>
        <v>2916.0187566101231</v>
      </c>
      <c r="BE33" s="1">
        <f>BE17*WACC!H51</f>
        <v>2704.9272032940576</v>
      </c>
      <c r="BF33" s="1">
        <f>BF17*WACC!I51</f>
        <v>3053.6477782208372</v>
      </c>
      <c r="BG33" s="1">
        <f>BG17*WACC!J51</f>
        <v>2890.3287293561625</v>
      </c>
      <c r="BH33" s="1">
        <f>BH17*WACC!K51</f>
        <v>3125.393949785378</v>
      </c>
    </row>
    <row r="34" spans="1:60" x14ac:dyDescent="0.25">
      <c r="A34" s="24" t="s">
        <v>64</v>
      </c>
      <c r="B34" s="1">
        <f>B20</f>
        <v>-1198.685435095997</v>
      </c>
      <c r="C34" s="1">
        <f t="shared" ref="C34:I34" si="22">C20</f>
        <v>-574.55135945295115</v>
      </c>
      <c r="D34" s="1">
        <f t="shared" si="22"/>
        <v>-2427.0935240998115</v>
      </c>
      <c r="E34" s="1">
        <f t="shared" si="22"/>
        <v>134.79420602038772</v>
      </c>
      <c r="F34" s="1">
        <f t="shared" si="22"/>
        <v>-3465.1614618117355</v>
      </c>
      <c r="G34" s="1">
        <f t="shared" si="22"/>
        <v>-2009.9517382323406</v>
      </c>
      <c r="H34" s="1">
        <f t="shared" si="22"/>
        <v>-1263.6530179922074</v>
      </c>
      <c r="I34" s="1">
        <f t="shared" si="22"/>
        <v>-3265.9853153458207</v>
      </c>
      <c r="J34" s="1">
        <f t="shared" ref="J34" si="23">J20</f>
        <v>-3242.1449380932595</v>
      </c>
      <c r="L34" s="1">
        <f>L20</f>
        <v>-97.214218328069563</v>
      </c>
      <c r="M34" s="1">
        <f t="shared" ref="M34:S34" si="24">M20</f>
        <v>-46.596512865842271</v>
      </c>
      <c r="N34" s="1">
        <f t="shared" si="24"/>
        <v>-196.83896445741584</v>
      </c>
      <c r="O34" s="1">
        <f t="shared" si="24"/>
        <v>10.931903391631067</v>
      </c>
      <c r="P34" s="1">
        <f t="shared" si="24"/>
        <v>-281.02699259343319</v>
      </c>
      <c r="Q34" s="1">
        <f t="shared" si="24"/>
        <v>-163.00847694353899</v>
      </c>
      <c r="R34" s="1">
        <f t="shared" si="24"/>
        <v>-102.48313426130892</v>
      </c>
      <c r="S34" s="1">
        <f t="shared" si="24"/>
        <v>-264.87366927660287</v>
      </c>
      <c r="T34" s="1">
        <f t="shared" ref="T34" si="25">T20</f>
        <v>-262.94019818285551</v>
      </c>
      <c r="V34" s="1">
        <f>V20</f>
        <v>-6059.3741348296589</v>
      </c>
      <c r="W34" s="1">
        <f t="shared" ref="W34:AC34" si="26">W20</f>
        <v>-2904.3663538980254</v>
      </c>
      <c r="X34" s="1">
        <f t="shared" si="26"/>
        <v>-12268.996762745504</v>
      </c>
      <c r="Y34" s="1">
        <f t="shared" si="26"/>
        <v>681.38687729981757</v>
      </c>
      <c r="Z34" s="1">
        <f t="shared" si="26"/>
        <v>-17516.446867504521</v>
      </c>
      <c r="AA34" s="1">
        <f t="shared" si="26"/>
        <v>-10160.338332571466</v>
      </c>
      <c r="AB34" s="1">
        <f t="shared" si="26"/>
        <v>-6387.7863102659794</v>
      </c>
      <c r="AC34" s="1">
        <f t="shared" si="26"/>
        <v>-16509.608246766667</v>
      </c>
      <c r="AD34" s="1">
        <f t="shared" ref="AD34" si="27">AD20</f>
        <v>-16389.094756688944</v>
      </c>
      <c r="AF34" s="1">
        <f t="shared" ref="AF34:AM34" si="28">AF20</f>
        <v>-1191.2091999451395</v>
      </c>
      <c r="AG34" s="1">
        <f t="shared" si="28"/>
        <v>-570.96786628305972</v>
      </c>
      <c r="AH34" s="1">
        <f t="shared" si="28"/>
        <v>-2411.9556727603231</v>
      </c>
      <c r="AI34" s="1">
        <f t="shared" si="28"/>
        <v>133.95349072371664</v>
      </c>
      <c r="AJ34" s="1">
        <f t="shared" si="28"/>
        <v>-3443.5491512207427</v>
      </c>
      <c r="AK34" s="1">
        <f t="shared" si="28"/>
        <v>-1997.4156120753587</v>
      </c>
      <c r="AL34" s="1">
        <f t="shared" si="28"/>
        <v>-1255.7715781790639</v>
      </c>
      <c r="AM34" s="1">
        <f t="shared" si="28"/>
        <v>-3245.6152720451632</v>
      </c>
      <c r="AN34" s="1">
        <f t="shared" ref="AN34" si="29">AN20</f>
        <v>-3245.6152720451632</v>
      </c>
      <c r="AP34" s="1">
        <f t="shared" ref="AP34:AW34" si="30">AP20</f>
        <v>-2577.2404552431285</v>
      </c>
      <c r="AQ34" s="1">
        <f t="shared" si="30"/>
        <v>-1235.3174267763557</v>
      </c>
      <c r="AR34" s="1">
        <f t="shared" si="30"/>
        <v>-5218.386272014478</v>
      </c>
      <c r="AS34" s="1">
        <f t="shared" si="30"/>
        <v>289.81505131936444</v>
      </c>
      <c r="AT34" s="1">
        <f t="shared" si="30"/>
        <v>-7450.29016108419</v>
      </c>
      <c r="AU34" s="1">
        <f t="shared" si="30"/>
        <v>-4321.5081965551581</v>
      </c>
      <c r="AV34" s="1">
        <f t="shared" si="30"/>
        <v>-2716.9243773273779</v>
      </c>
      <c r="AW34" s="1">
        <f t="shared" si="30"/>
        <v>-7022.0503515712971</v>
      </c>
      <c r="AX34" s="1">
        <f t="shared" ref="AX34" si="31">AX20</f>
        <v>-6970.7922125094519</v>
      </c>
      <c r="AZ34" s="1">
        <f t="shared" ref="AZ34:BG34" si="32">AZ20</f>
        <v>-15082.25207731895</v>
      </c>
      <c r="BA34" s="1">
        <f t="shared" si="32"/>
        <v>-13166.151125364326</v>
      </c>
      <c r="BB34" s="1">
        <f t="shared" si="32"/>
        <v>-12657.322669427775</v>
      </c>
      <c r="BC34" s="1">
        <f t="shared" si="32"/>
        <v>-11989.373329596065</v>
      </c>
      <c r="BD34" s="1">
        <f t="shared" si="32"/>
        <v>-14190.74763699643</v>
      </c>
      <c r="BE34" s="1">
        <f t="shared" si="32"/>
        <v>-3201.6701772048109</v>
      </c>
      <c r="BF34" s="1">
        <f t="shared" si="32"/>
        <v>-3788.8870689976011</v>
      </c>
      <c r="BG34" s="1">
        <f t="shared" si="32"/>
        <v>-5723.5868638452957</v>
      </c>
      <c r="BH34" s="1">
        <f t="shared" ref="BH34" si="33">BH20</f>
        <v>-7075.3437432983537</v>
      </c>
    </row>
    <row r="35" spans="1:60" x14ac:dyDescent="0.25">
      <c r="A35" s="24" t="s">
        <v>99</v>
      </c>
      <c r="B35" s="20">
        <f>B12*B4</f>
        <v>2729.0711262804666</v>
      </c>
      <c r="C35" s="20">
        <f t="shared" ref="C35:I35" si="34">C12*C4</f>
        <v>3290.4549975842292</v>
      </c>
      <c r="D35" s="20">
        <f t="shared" si="34"/>
        <v>3304.6952624505116</v>
      </c>
      <c r="E35" s="20">
        <f t="shared" si="34"/>
        <v>4028.0870325470119</v>
      </c>
      <c r="F35" s="20">
        <f t="shared" si="34"/>
        <v>4596.4494976584865</v>
      </c>
      <c r="G35" s="20">
        <f t="shared" si="34"/>
        <v>4360.1751309748406</v>
      </c>
      <c r="H35" s="20">
        <f t="shared" si="34"/>
        <v>5716.5559189045152</v>
      </c>
      <c r="I35" s="20">
        <f t="shared" si="34"/>
        <v>5666.1110943834292</v>
      </c>
      <c r="J35" s="20">
        <f t="shared" ref="J35" si="35">J12*J4</f>
        <v>5944.5494865667652</v>
      </c>
      <c r="K35" s="19"/>
      <c r="L35" s="20">
        <f t="shared" ref="L35:T35" si="36">B5*B12</f>
        <v>221.32955697573249</v>
      </c>
      <c r="M35" s="20">
        <f t="shared" si="36"/>
        <v>266.85817744020846</v>
      </c>
      <c r="N35" s="20">
        <f t="shared" si="36"/>
        <v>268.01307277573869</v>
      </c>
      <c r="O35" s="20">
        <f t="shared" si="36"/>
        <v>326.6806459487272</v>
      </c>
      <c r="P35" s="20">
        <f t="shared" si="36"/>
        <v>372.77523520049522</v>
      </c>
      <c r="Q35" s="20">
        <f t="shared" si="36"/>
        <v>353.61322055044582</v>
      </c>
      <c r="R35" s="20">
        <f t="shared" si="36"/>
        <v>463.61664112528132</v>
      </c>
      <c r="S35" s="20">
        <f t="shared" si="36"/>
        <v>459.52553094663671</v>
      </c>
      <c r="T35" s="20">
        <f t="shared" si="36"/>
        <v>482.1070772440267</v>
      </c>
      <c r="V35" s="20">
        <f t="shared" ref="V35:AD35" si="37">B6*B12</f>
        <v>13795.498393930171</v>
      </c>
      <c r="W35" s="20">
        <f t="shared" si="37"/>
        <v>16633.302883659486</v>
      </c>
      <c r="X35" s="20">
        <f t="shared" si="37"/>
        <v>16705.287651370436</v>
      </c>
      <c r="Y35" s="20">
        <f t="shared" si="37"/>
        <v>20362.044672632092</v>
      </c>
      <c r="Z35" s="20">
        <f t="shared" si="37"/>
        <v>23235.126066191118</v>
      </c>
      <c r="AA35" s="20">
        <f t="shared" si="37"/>
        <v>22040.755346160229</v>
      </c>
      <c r="AB35" s="20">
        <f t="shared" si="37"/>
        <v>28897.282023405412</v>
      </c>
      <c r="AC35" s="20">
        <f t="shared" si="37"/>
        <v>28642.282624906326</v>
      </c>
      <c r="AD35" s="20">
        <f t="shared" si="37"/>
        <v>30049.793171327645</v>
      </c>
      <c r="AF35" s="20">
        <f t="shared" ref="AF35:AN35" si="38">B12*B7</f>
        <v>2712.0498320475435</v>
      </c>
      <c r="AG35" s="20">
        <f t="shared" si="38"/>
        <v>3269.9323361795014</v>
      </c>
      <c r="AH35" s="20">
        <f t="shared" si="38"/>
        <v>3284.0837841088023</v>
      </c>
      <c r="AI35" s="20">
        <f t="shared" si="38"/>
        <v>4002.9637391610131</v>
      </c>
      <c r="AJ35" s="20">
        <f t="shared" si="38"/>
        <v>4567.7813114126238</v>
      </c>
      <c r="AK35" s="20">
        <f t="shared" si="38"/>
        <v>4332.9805946739325</v>
      </c>
      <c r="AL35" s="20">
        <f t="shared" si="38"/>
        <v>5680.9015970520677</v>
      </c>
      <c r="AM35" s="20">
        <f t="shared" si="38"/>
        <v>5630.7713983362346</v>
      </c>
      <c r="AN35" s="20">
        <f t="shared" si="38"/>
        <v>5550.8540663061031</v>
      </c>
      <c r="AO35" s="19"/>
      <c r="AP35" s="20">
        <f t="shared" ref="AP35:AX35" si="39">B8*B12</f>
        <v>5867.6549376131152</v>
      </c>
      <c r="AQ35" s="20">
        <f t="shared" si="39"/>
        <v>7074.6615314065812</v>
      </c>
      <c r="AR35" s="20">
        <f t="shared" si="39"/>
        <v>7105.278894087578</v>
      </c>
      <c r="AS35" s="20">
        <f t="shared" si="39"/>
        <v>8660.611494531935</v>
      </c>
      <c r="AT35" s="20">
        <f t="shared" si="39"/>
        <v>9882.6224537371745</v>
      </c>
      <c r="AU35" s="20">
        <f t="shared" si="39"/>
        <v>9374.6194042921979</v>
      </c>
      <c r="AV35" s="20">
        <f t="shared" si="39"/>
        <v>12290.913652154613</v>
      </c>
      <c r="AW35" s="20">
        <f t="shared" si="39"/>
        <v>12182.454469530963</v>
      </c>
      <c r="AX35" s="20">
        <f t="shared" si="39"/>
        <v>12781.112522442298</v>
      </c>
      <c r="AY35" s="19"/>
      <c r="AZ35" s="20">
        <f t="shared" ref="AZ35:BH35" si="40">B9*B12</f>
        <v>1940.025755196295</v>
      </c>
      <c r="BA35" s="20">
        <f t="shared" si="40"/>
        <v>1806.3483281590279</v>
      </c>
      <c r="BB35" s="20">
        <f t="shared" si="40"/>
        <v>1458.2645216722863</v>
      </c>
      <c r="BC35" s="20">
        <f t="shared" si="40"/>
        <v>1449.540365465976</v>
      </c>
      <c r="BD35" s="20">
        <f t="shared" si="40"/>
        <v>1468.844440315248</v>
      </c>
      <c r="BE35" s="20">
        <f t="shared" si="40"/>
        <v>1136.1408513046817</v>
      </c>
      <c r="BF35" s="20">
        <f t="shared" si="40"/>
        <v>1646.7024658407217</v>
      </c>
      <c r="BG35" s="20">
        <f t="shared" si="40"/>
        <v>1803.5526170269322</v>
      </c>
      <c r="BH35" s="20">
        <f t="shared" si="40"/>
        <v>2002.7734194026384</v>
      </c>
    </row>
    <row r="36" spans="1:60" x14ac:dyDescent="0.25">
      <c r="A36" s="25" t="s">
        <v>65</v>
      </c>
      <c r="B36" s="20">
        <f>B52</f>
        <v>253.37939885625823</v>
      </c>
      <c r="C36" s="20">
        <f t="shared" ref="C36:I36" si="41">C52</f>
        <v>34.461675875561887</v>
      </c>
      <c r="D36" s="20">
        <f t="shared" si="41"/>
        <v>730.68260351403705</v>
      </c>
      <c r="E36" s="20">
        <f t="shared" si="41"/>
        <v>-270.44065410547927</v>
      </c>
      <c r="F36" s="20">
        <f t="shared" si="41"/>
        <v>928.35651680203114</v>
      </c>
      <c r="G36" s="20">
        <f t="shared" si="41"/>
        <v>451.7088103076037</v>
      </c>
      <c r="H36" s="20">
        <f t="shared" si="41"/>
        <v>111.03985630719222</v>
      </c>
      <c r="I36" s="20">
        <f t="shared" si="41"/>
        <v>527.86608521577898</v>
      </c>
      <c r="J36" s="20">
        <f t="shared" ref="J36" si="42">J52</f>
        <v>543.11157761565778</v>
      </c>
      <c r="K36" s="19"/>
      <c r="L36" s="20">
        <f>L52</f>
        <v>20.549244596664941</v>
      </c>
      <c r="M36" s="20">
        <f t="shared" ref="M36:S36" si="43">M52</f>
        <v>2.7948657624672761</v>
      </c>
      <c r="N36" s="20">
        <f t="shared" si="43"/>
        <v>59.258864808720439</v>
      </c>
      <c r="O36" s="20">
        <f t="shared" si="43"/>
        <v>-21.932924204497873</v>
      </c>
      <c r="P36" s="20">
        <f t="shared" si="43"/>
        <v>75.290355975211469</v>
      </c>
      <c r="Q36" s="20">
        <f t="shared" si="43"/>
        <v>36.633897117836717</v>
      </c>
      <c r="R36" s="20">
        <f t="shared" si="43"/>
        <v>9.0054091908611724</v>
      </c>
      <c r="S36" s="20">
        <f t="shared" si="43"/>
        <v>42.810304816993551</v>
      </c>
      <c r="T36" s="20">
        <f t="shared" ref="T36" si="44">T52</f>
        <v>44.046724801158888</v>
      </c>
      <c r="V36" s="20">
        <f>V52</f>
        <v>1280.8369325062752</v>
      </c>
      <c r="W36" s="20">
        <f t="shared" ref="W36:AC36" si="45">W52</f>
        <v>174.20432527950061</v>
      </c>
      <c r="X36" s="20">
        <f t="shared" si="45"/>
        <v>3693.612301336067</v>
      </c>
      <c r="Y36" s="20">
        <f t="shared" si="45"/>
        <v>-1367.081851930508</v>
      </c>
      <c r="Z36" s="20">
        <f t="shared" si="45"/>
        <v>4692.8571092217217</v>
      </c>
      <c r="AA36" s="20">
        <f t="shared" si="45"/>
        <v>2283.3952941401826</v>
      </c>
      <c r="AB36" s="20">
        <f t="shared" si="45"/>
        <v>561.30825781588271</v>
      </c>
      <c r="AC36" s="20">
        <f t="shared" si="45"/>
        <v>2668.3715424924044</v>
      </c>
      <c r="AD36" s="20">
        <f t="shared" ref="AD36" si="46">AD52</f>
        <v>2745.4377515376159</v>
      </c>
      <c r="AF36" s="20">
        <f t="shared" ref="AF36:AM36" si="47">AF52</f>
        <v>251.79906433915551</v>
      </c>
      <c r="AG36" s="20">
        <f t="shared" si="47"/>
        <v>34.246737422990847</v>
      </c>
      <c r="AH36" s="20">
        <f t="shared" si="47"/>
        <v>726.12531533436277</v>
      </c>
      <c r="AI36" s="20">
        <f t="shared" si="47"/>
        <v>-268.75390805414173</v>
      </c>
      <c r="AJ36" s="20">
        <f t="shared" si="47"/>
        <v>922.56633080307608</v>
      </c>
      <c r="AK36" s="20">
        <f t="shared" si="47"/>
        <v>448.89148961053309</v>
      </c>
      <c r="AL36" s="20">
        <f t="shared" si="47"/>
        <v>110.34729756528756</v>
      </c>
      <c r="AM36" s="20">
        <f t="shared" si="47"/>
        <v>524.57376942909548</v>
      </c>
      <c r="AN36" s="20">
        <f t="shared" ref="AN36" si="48">AN52</f>
        <v>576.27948253005582</v>
      </c>
      <c r="AO36" s="19"/>
      <c r="AP36" s="20">
        <f t="shared" ref="AP36:AW36" si="49">AP52</f>
        <v>544.77982140930806</v>
      </c>
      <c r="AQ36" s="20">
        <f t="shared" si="49"/>
        <v>74.094522734283728</v>
      </c>
      <c r="AR36" s="20">
        <f t="shared" si="49"/>
        <v>1571.0082984097833</v>
      </c>
      <c r="AS36" s="20">
        <f t="shared" si="49"/>
        <v>-581.46247054986429</v>
      </c>
      <c r="AT36" s="20">
        <f t="shared" si="49"/>
        <v>1996.0182229119839</v>
      </c>
      <c r="AU36" s="20">
        <f t="shared" si="49"/>
        <v>971.19910347561006</v>
      </c>
      <c r="AV36" s="20">
        <f t="shared" si="49"/>
        <v>238.74187625910545</v>
      </c>
      <c r="AW36" s="20">
        <f t="shared" si="49"/>
        <v>1134.9414866795055</v>
      </c>
      <c r="AX36" s="20">
        <f t="shared" ref="AX36" si="50">AX52</f>
        <v>1167.7201445514277</v>
      </c>
      <c r="AY36" s="19"/>
      <c r="AZ36" s="20">
        <f t="shared" ref="AZ36:BG36" si="51">AZ52</f>
        <v>180.12083118085076</v>
      </c>
      <c r="BA36" s="20">
        <f t="shared" si="51"/>
        <v>18.918292652258454</v>
      </c>
      <c r="BB36" s="20">
        <f t="shared" si="51"/>
        <v>322.42867577373568</v>
      </c>
      <c r="BC36" s="20">
        <f t="shared" si="51"/>
        <v>-97.320301528102121</v>
      </c>
      <c r="BD36" s="20">
        <f t="shared" si="51"/>
        <v>319.3614311274809</v>
      </c>
      <c r="BE36" s="20">
        <f t="shared" si="51"/>
        <v>117.70280249499233</v>
      </c>
      <c r="BF36" s="20">
        <f t="shared" si="51"/>
        <v>31.985973334569479</v>
      </c>
      <c r="BG36" s="20">
        <f t="shared" si="51"/>
        <v>168.02251907386534</v>
      </c>
      <c r="BH36" s="20">
        <f t="shared" ref="BH36" si="52">BH52</f>
        <v>182.97928781255442</v>
      </c>
    </row>
    <row r="37" spans="1:60" x14ac:dyDescent="0.25">
      <c r="A37" s="25" t="s">
        <v>66</v>
      </c>
      <c r="B37" s="20">
        <f>-B36*WACC!C43</f>
        <v>-126.68969942812912</v>
      </c>
      <c r="C37" s="20">
        <f>-C36*WACC!D43</f>
        <v>-17.230837937780944</v>
      </c>
      <c r="D37" s="20">
        <f>-D36*WACC!E43</f>
        <v>-365.34130175701853</v>
      </c>
      <c r="E37" s="20">
        <f>-E36*WACC!F43</f>
        <v>135.22032705273963</v>
      </c>
      <c r="F37" s="20">
        <f>-F36*WACC!G43</f>
        <v>-464.17825840101557</v>
      </c>
      <c r="G37" s="20">
        <f>-G36*WACC!H43</f>
        <v>-225.85440515380185</v>
      </c>
      <c r="H37" s="20">
        <f>-H36*WACC!I43</f>
        <v>-55.519928153596112</v>
      </c>
      <c r="I37" s="20">
        <f>-I36*WACC!J43</f>
        <v>-263.93304260788949</v>
      </c>
      <c r="J37" s="20">
        <f>-J36*WACC!K43</f>
        <v>-271.55578880782889</v>
      </c>
      <c r="K37" s="19"/>
      <c r="L37" s="20">
        <f>-L36*WACC!C43</f>
        <v>-10.274622298332471</v>
      </c>
      <c r="M37" s="20">
        <f>-M36*WACC!D43</f>
        <v>-1.3974328812336381</v>
      </c>
      <c r="N37" s="20">
        <f>-N36*WACC!E43</f>
        <v>-29.62943240436022</v>
      </c>
      <c r="O37" s="20">
        <f>-O36*WACC!F43</f>
        <v>10.966462102248936</v>
      </c>
      <c r="P37" s="20">
        <f>-P36*WACC!G43</f>
        <v>-37.645177987605734</v>
      </c>
      <c r="Q37" s="20">
        <f>-Q36*WACC!H43</f>
        <v>-18.316948558918359</v>
      </c>
      <c r="R37" s="20">
        <f>-R36*WACC!I43</f>
        <v>-4.5027045954305862</v>
      </c>
      <c r="S37" s="20">
        <f>-S36*WACC!J43</f>
        <v>-21.405152408496775</v>
      </c>
      <c r="T37" s="20">
        <f>-T36*WACC!K43</f>
        <v>-22.023362400579444</v>
      </c>
      <c r="V37" s="20">
        <f>-V36*WACC!C43</f>
        <v>-640.41846625313758</v>
      </c>
      <c r="W37" s="20">
        <f>-W36*WACC!D43</f>
        <v>-87.102162639750304</v>
      </c>
      <c r="X37" s="20">
        <f>-X36*WACC!E43</f>
        <v>-1846.8061506680335</v>
      </c>
      <c r="Y37" s="20">
        <f>-Y36*WACC!F43</f>
        <v>683.54092596525402</v>
      </c>
      <c r="Z37" s="20">
        <f>-Z36*WACC!G43</f>
        <v>-2346.4285546108608</v>
      </c>
      <c r="AA37" s="20">
        <f>-AA36*WACC!H43</f>
        <v>-1141.6976470700913</v>
      </c>
      <c r="AB37" s="20">
        <f>-AB36*WACC!I43</f>
        <v>-280.65412890794136</v>
      </c>
      <c r="AC37" s="20">
        <f>-AC36*WACC!J43</f>
        <v>-1334.1857712462022</v>
      </c>
      <c r="AD37" s="20">
        <f>-AD36*WACC!K43</f>
        <v>-1372.7188757688079</v>
      </c>
      <c r="AF37" s="20">
        <f>-AF36*WACC!C43</f>
        <v>-125.89953216957775</v>
      </c>
      <c r="AG37" s="20">
        <f>-AG36*WACC!D43</f>
        <v>-17.123368711495424</v>
      </c>
      <c r="AH37" s="20">
        <f>-AH36*WACC!E43</f>
        <v>-363.06265766718138</v>
      </c>
      <c r="AI37" s="20">
        <f>-AI36*WACC!F43</f>
        <v>134.37695402707087</v>
      </c>
      <c r="AJ37" s="20">
        <f>-AJ36*WACC!G43</f>
        <v>-461.28316540153804</v>
      </c>
      <c r="AK37" s="20">
        <f>-AK36*WACC!H43</f>
        <v>-224.44574480526654</v>
      </c>
      <c r="AL37" s="20">
        <f>-AL36*WACC!I43</f>
        <v>-55.173648782643781</v>
      </c>
      <c r="AM37" s="20">
        <f>-AM36*WACC!J43</f>
        <v>-262.28688471454774</v>
      </c>
      <c r="AN37" s="20">
        <f>-AN36*WACC!K43</f>
        <v>-288.13974126502791</v>
      </c>
      <c r="AO37" s="19"/>
      <c r="AP37" s="20">
        <f>-AP36*WACC!C43</f>
        <v>-272.38991070465403</v>
      </c>
      <c r="AQ37" s="20">
        <f>-AQ36*WACC!D43</f>
        <v>-37.047261367141864</v>
      </c>
      <c r="AR37" s="20">
        <f>-AR36*WACC!E43</f>
        <v>-785.50414920489163</v>
      </c>
      <c r="AS37" s="20">
        <f>-AS36*WACC!F43</f>
        <v>290.73123527493215</v>
      </c>
      <c r="AT37" s="20">
        <f>-AT36*WACC!G43</f>
        <v>-998.00911145599196</v>
      </c>
      <c r="AU37" s="20">
        <f>-AU36*WACC!H43</f>
        <v>-485.59955173780503</v>
      </c>
      <c r="AV37" s="20">
        <f>-AV36*WACC!I43</f>
        <v>-119.37093812955273</v>
      </c>
      <c r="AW37" s="20">
        <f>-AW36*WACC!J43</f>
        <v>-567.47074333975274</v>
      </c>
      <c r="AX37" s="20">
        <f>-AX36*WACC!K43</f>
        <v>-583.86007227571383</v>
      </c>
      <c r="AY37" s="19"/>
      <c r="AZ37" s="20">
        <f>-AZ36*WACC!C43</f>
        <v>-90.060415590425379</v>
      </c>
      <c r="BA37" s="20">
        <f>-BA36*WACC!D43</f>
        <v>-9.4591463261292272</v>
      </c>
      <c r="BB37" s="20">
        <f>-BB36*WACC!E43</f>
        <v>-161.21433788686784</v>
      </c>
      <c r="BC37" s="20">
        <f>-BC36*WACC!F43</f>
        <v>48.66015076405106</v>
      </c>
      <c r="BD37" s="20">
        <f>-BD36*WACC!G43</f>
        <v>-159.68071556374045</v>
      </c>
      <c r="BE37" s="20">
        <f>-BE36*WACC!H43</f>
        <v>-58.851401247496163</v>
      </c>
      <c r="BF37" s="20">
        <f>-BF36*WACC!I43</f>
        <v>-15.99298666728474</v>
      </c>
      <c r="BG37" s="20">
        <f>-BG36*WACC!J43</f>
        <v>-84.01125953693267</v>
      </c>
      <c r="BH37" s="20">
        <f>-BH36*WACC!K43</f>
        <v>-91.489643906277209</v>
      </c>
    </row>
    <row r="38" spans="1:60" x14ac:dyDescent="0.25">
      <c r="A38" s="24" t="s">
        <v>67</v>
      </c>
      <c r="B38" s="20">
        <f>B36+B37</f>
        <v>126.68969942812912</v>
      </c>
      <c r="C38" s="20">
        <f t="shared" ref="C38:I38" si="53">C36+C37</f>
        <v>17.230837937780944</v>
      </c>
      <c r="D38" s="20">
        <f t="shared" si="53"/>
        <v>365.34130175701853</v>
      </c>
      <c r="E38" s="20">
        <f t="shared" si="53"/>
        <v>-135.22032705273963</v>
      </c>
      <c r="F38" s="20">
        <f t="shared" si="53"/>
        <v>464.17825840101557</v>
      </c>
      <c r="G38" s="20">
        <f t="shared" si="53"/>
        <v>225.85440515380185</v>
      </c>
      <c r="H38" s="20">
        <f t="shared" si="53"/>
        <v>55.519928153596112</v>
      </c>
      <c r="I38" s="20">
        <f t="shared" si="53"/>
        <v>263.93304260788949</v>
      </c>
      <c r="J38" s="20">
        <f t="shared" ref="J38" si="54">J36+J37</f>
        <v>271.55578880782889</v>
      </c>
      <c r="K38" s="19"/>
      <c r="L38" s="20">
        <f>L36+L37</f>
        <v>10.274622298332471</v>
      </c>
      <c r="M38" s="20">
        <f t="shared" ref="M38:S38" si="55">M36+M37</f>
        <v>1.3974328812336381</v>
      </c>
      <c r="N38" s="20">
        <f t="shared" si="55"/>
        <v>29.62943240436022</v>
      </c>
      <c r="O38" s="20">
        <f t="shared" si="55"/>
        <v>-10.966462102248936</v>
      </c>
      <c r="P38" s="20">
        <f t="shared" si="55"/>
        <v>37.645177987605734</v>
      </c>
      <c r="Q38" s="20">
        <f t="shared" si="55"/>
        <v>18.316948558918359</v>
      </c>
      <c r="R38" s="20">
        <f t="shared" si="55"/>
        <v>4.5027045954305862</v>
      </c>
      <c r="S38" s="20">
        <f t="shared" si="55"/>
        <v>21.405152408496775</v>
      </c>
      <c r="T38" s="20">
        <f t="shared" ref="T38" si="56">T36+T37</f>
        <v>22.023362400579444</v>
      </c>
      <c r="V38" s="20">
        <f>V36+V37</f>
        <v>640.41846625313758</v>
      </c>
      <c r="W38" s="20">
        <f t="shared" ref="W38:AC38" si="57">W36+W37</f>
        <v>87.102162639750304</v>
      </c>
      <c r="X38" s="20">
        <f t="shared" si="57"/>
        <v>1846.8061506680335</v>
      </c>
      <c r="Y38" s="20">
        <f t="shared" si="57"/>
        <v>-683.54092596525402</v>
      </c>
      <c r="Z38" s="20">
        <f t="shared" si="57"/>
        <v>2346.4285546108608</v>
      </c>
      <c r="AA38" s="20">
        <f t="shared" si="57"/>
        <v>1141.6976470700913</v>
      </c>
      <c r="AB38" s="20">
        <f t="shared" si="57"/>
        <v>280.65412890794136</v>
      </c>
      <c r="AC38" s="20">
        <f t="shared" si="57"/>
        <v>1334.1857712462022</v>
      </c>
      <c r="AD38" s="20">
        <f t="shared" ref="AD38" si="58">AD36+AD37</f>
        <v>1372.7188757688079</v>
      </c>
      <c r="AF38" s="20">
        <f t="shared" ref="AF38:AM38" si="59">AF36+AF37</f>
        <v>125.89953216957775</v>
      </c>
      <c r="AG38" s="20">
        <f t="shared" si="59"/>
        <v>17.123368711495424</v>
      </c>
      <c r="AH38" s="20">
        <f t="shared" si="59"/>
        <v>363.06265766718138</v>
      </c>
      <c r="AI38" s="20">
        <f t="shared" si="59"/>
        <v>-134.37695402707087</v>
      </c>
      <c r="AJ38" s="20">
        <f t="shared" si="59"/>
        <v>461.28316540153804</v>
      </c>
      <c r="AK38" s="20">
        <f t="shared" si="59"/>
        <v>224.44574480526654</v>
      </c>
      <c r="AL38" s="20">
        <f t="shared" si="59"/>
        <v>55.173648782643781</v>
      </c>
      <c r="AM38" s="20">
        <f t="shared" si="59"/>
        <v>262.28688471454774</v>
      </c>
      <c r="AN38" s="20">
        <f t="shared" ref="AN38" si="60">AN36+AN37</f>
        <v>288.13974126502791</v>
      </c>
      <c r="AO38" s="19"/>
      <c r="AP38" s="20">
        <f t="shared" ref="AP38:AW38" si="61">AP36+AP37</f>
        <v>272.38991070465403</v>
      </c>
      <c r="AQ38" s="20">
        <f t="shared" si="61"/>
        <v>37.047261367141864</v>
      </c>
      <c r="AR38" s="20">
        <f t="shared" si="61"/>
        <v>785.50414920489163</v>
      </c>
      <c r="AS38" s="20">
        <f t="shared" si="61"/>
        <v>-290.73123527493215</v>
      </c>
      <c r="AT38" s="20">
        <f t="shared" si="61"/>
        <v>998.00911145599196</v>
      </c>
      <c r="AU38" s="20">
        <f t="shared" si="61"/>
        <v>485.59955173780503</v>
      </c>
      <c r="AV38" s="20">
        <f t="shared" si="61"/>
        <v>119.37093812955273</v>
      </c>
      <c r="AW38" s="20">
        <f t="shared" si="61"/>
        <v>567.47074333975274</v>
      </c>
      <c r="AX38" s="20">
        <f t="shared" ref="AX38" si="62">AX36+AX37</f>
        <v>583.86007227571383</v>
      </c>
      <c r="AY38" s="19"/>
      <c r="AZ38" s="20">
        <f t="shared" ref="AZ38:BG38" si="63">AZ36+AZ37</f>
        <v>90.060415590425379</v>
      </c>
      <c r="BA38" s="20">
        <f t="shared" si="63"/>
        <v>9.4591463261292272</v>
      </c>
      <c r="BB38" s="20">
        <f t="shared" si="63"/>
        <v>161.21433788686784</v>
      </c>
      <c r="BC38" s="20">
        <f t="shared" si="63"/>
        <v>-48.66015076405106</v>
      </c>
      <c r="BD38" s="20">
        <f t="shared" si="63"/>
        <v>159.68071556374045</v>
      </c>
      <c r="BE38" s="20">
        <f t="shared" si="63"/>
        <v>58.851401247496163</v>
      </c>
      <c r="BF38" s="20">
        <f t="shared" si="63"/>
        <v>15.99298666728474</v>
      </c>
      <c r="BG38" s="20">
        <f t="shared" si="63"/>
        <v>84.01125953693267</v>
      </c>
      <c r="BH38" s="20">
        <f t="shared" ref="BH38" si="64">BH36+BH37</f>
        <v>91.489643906277209</v>
      </c>
    </row>
    <row r="39" spans="1:60" x14ac:dyDescent="0.25">
      <c r="A39" s="23" t="s">
        <v>100</v>
      </c>
      <c r="B39" s="20">
        <f t="shared" ref="B39" si="65">B33-B34+B35+B38</f>
        <v>10210.400984345766</v>
      </c>
      <c r="C39" s="20">
        <f t="shared" ref="C39:I39" si="66">C33-C34+C35+C38</f>
        <v>10596.146646750996</v>
      </c>
      <c r="D39" s="20">
        <f t="shared" si="66"/>
        <v>13802.241857368734</v>
      </c>
      <c r="E39" s="20">
        <f t="shared" si="66"/>
        <v>12468.182053416569</v>
      </c>
      <c r="F39" s="20">
        <f t="shared" si="66"/>
        <v>17650.875973897397</v>
      </c>
      <c r="G39" s="20">
        <f t="shared" si="66"/>
        <v>16976.697986867664</v>
      </c>
      <c r="H39" s="20">
        <f t="shared" si="66"/>
        <v>17636.519622915392</v>
      </c>
      <c r="I39" s="20">
        <f t="shared" si="66"/>
        <v>18276.398677614674</v>
      </c>
      <c r="J39" s="20">
        <f t="shared" ref="J39" si="67">J33-J34+J35+J38</f>
        <v>18734.91567123944</v>
      </c>
      <c r="K39" s="19"/>
      <c r="L39" s="20">
        <f t="shared" ref="L39" si="68">L33-L34+L35+L38</f>
        <v>828.07058586628602</v>
      </c>
      <c r="M39" s="20">
        <f t="shared" ref="M39:S39" si="69">M33-M34+M35+M38</f>
        <v>859.35482603990965</v>
      </c>
      <c r="N39" s="20">
        <f t="shared" si="69"/>
        <v>1119.3713663765416</v>
      </c>
      <c r="O39" s="20">
        <f t="shared" si="69"/>
        <v>1011.1781930493617</v>
      </c>
      <c r="P39" s="20">
        <f t="shared" si="69"/>
        <v>1431.4982566470585</v>
      </c>
      <c r="Q39" s="20">
        <f t="shared" si="69"/>
        <v>1376.8219553388358</v>
      </c>
      <c r="R39" s="20">
        <f t="shared" si="69"/>
        <v>1430.3339466472069</v>
      </c>
      <c r="S39" s="20">
        <f t="shared" si="69"/>
        <v>1482.228580807096</v>
      </c>
      <c r="T39" s="20">
        <f t="shared" ref="T39" si="70">T33-T34+T35+T38</f>
        <v>1519.4146263035091</v>
      </c>
      <c r="V39" s="20">
        <f t="shared" ref="V39" si="71">V33-V34+V35+V38</f>
        <v>51613.741036095344</v>
      </c>
      <c r="W39" s="20">
        <f t="shared" ref="W39:AC39" si="72">W33-W34+W35+W38</f>
        <v>53563.691557696358</v>
      </c>
      <c r="X39" s="20">
        <f t="shared" si="72"/>
        <v>69770.554362751282</v>
      </c>
      <c r="Y39" s="20">
        <f t="shared" si="72"/>
        <v>63026.860618164894</v>
      </c>
      <c r="Z39" s="20">
        <f t="shared" si="72"/>
        <v>89225.46166146989</v>
      </c>
      <c r="AA39" s="20">
        <f t="shared" si="72"/>
        <v>85817.481104375431</v>
      </c>
      <c r="AB39" s="20">
        <f t="shared" si="72"/>
        <v>89152.890076578726</v>
      </c>
      <c r="AC39" s="20">
        <f t="shared" si="72"/>
        <v>92387.488979629168</v>
      </c>
      <c r="AD39" s="20">
        <f t="shared" ref="AD39" si="73">AD33-AD34+AD35+AD38</f>
        <v>94705.299749831131</v>
      </c>
      <c r="AF39" s="20">
        <f t="shared" ref="AF39:AM39" si="74">AF33-AF34+AF35+AF38</f>
        <v>10146.718423009395</v>
      </c>
      <c r="AG39" s="20">
        <f t="shared" si="74"/>
        <v>10530.058178747096</v>
      </c>
      <c r="AH39" s="20">
        <f t="shared" si="74"/>
        <v>13716.156882350726</v>
      </c>
      <c r="AI39" s="20">
        <f t="shared" si="74"/>
        <v>12390.41764733819</v>
      </c>
      <c r="AJ39" s="20">
        <f t="shared" si="74"/>
        <v>17540.786958434463</v>
      </c>
      <c r="AK39" s="20">
        <f t="shared" si="74"/>
        <v>16870.813838684331</v>
      </c>
      <c r="AL39" s="20">
        <f t="shared" si="74"/>
        <v>17526.520148421849</v>
      </c>
      <c r="AM39" s="20">
        <f t="shared" si="74"/>
        <v>18162.40825925798</v>
      </c>
      <c r="AN39" s="20">
        <f t="shared" ref="AN39" si="75">AN33-AN34+AN35+AN38</f>
        <v>17746.899854450512</v>
      </c>
      <c r="AO39" s="19"/>
      <c r="AP39" s="20">
        <f t="shared" ref="AP39:AW39" si="76">AP33-AP34+AP35+AP38</f>
        <v>21952.930861300374</v>
      </c>
      <c r="AQ39" s="20">
        <f t="shared" si="76"/>
        <v>22782.305522473016</v>
      </c>
      <c r="AR39" s="20">
        <f t="shared" si="76"/>
        <v>29675.588812849819</v>
      </c>
      <c r="AS39" s="20">
        <f t="shared" si="76"/>
        <v>26807.285923873857</v>
      </c>
      <c r="AT39" s="20">
        <f t="shared" si="76"/>
        <v>37950.366541964555</v>
      </c>
      <c r="AU39" s="20">
        <f t="shared" si="76"/>
        <v>36500.846316444957</v>
      </c>
      <c r="AV39" s="20">
        <f t="shared" si="76"/>
        <v>37919.49958766847</v>
      </c>
      <c r="AW39" s="20">
        <f t="shared" si="76"/>
        <v>39295.275198140982</v>
      </c>
      <c r="AX39" s="20">
        <f t="shared" ref="AX39" si="77">AX33-AX34+AX35+AX38</f>
        <v>40281.112274981388</v>
      </c>
      <c r="AY39" s="19"/>
      <c r="AZ39" s="20">
        <f t="shared" ref="AZ39:BG39" si="78">AZ33-AZ34+AZ35+AZ38</f>
        <v>21488.446513106897</v>
      </c>
      <c r="BA39" s="20">
        <f t="shared" si="78"/>
        <v>18667.66745243387</v>
      </c>
      <c r="BB39" s="20">
        <f t="shared" si="78"/>
        <v>17676.840030573298</v>
      </c>
      <c r="BC39" s="20">
        <f t="shared" si="78"/>
        <v>16524.658358309021</v>
      </c>
      <c r="BD39" s="20">
        <f t="shared" si="78"/>
        <v>18735.291549485537</v>
      </c>
      <c r="BE39" s="20">
        <f t="shared" si="78"/>
        <v>7101.5896330510459</v>
      </c>
      <c r="BF39" s="20">
        <f t="shared" si="78"/>
        <v>8505.2302997264433</v>
      </c>
      <c r="BG39" s="20">
        <f t="shared" si="78"/>
        <v>10501.479469765323</v>
      </c>
      <c r="BH39" s="20">
        <f t="shared" ref="BH39" si="79">BH33-BH34+BH35+BH38</f>
        <v>12295.000756392647</v>
      </c>
    </row>
    <row r="40" spans="1:60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x14ac:dyDescent="0.25">
      <c r="A41" s="21"/>
      <c r="BH41" s="47"/>
    </row>
    <row r="42" spans="1:60" x14ac:dyDescent="0.25">
      <c r="A42" s="4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  <c r="BH42" s="47"/>
    </row>
    <row r="43" spans="1:60" x14ac:dyDescent="0.25">
      <c r="A43" s="21" t="s">
        <v>76</v>
      </c>
      <c r="B43" s="17">
        <f>B35</f>
        <v>2729.0711262804666</v>
      </c>
      <c r="C43" s="17">
        <f t="shared" ref="C43:I43" si="80">C35</f>
        <v>3290.4549975842292</v>
      </c>
      <c r="D43" s="17">
        <f t="shared" si="80"/>
        <v>3304.6952624505116</v>
      </c>
      <c r="E43" s="17">
        <f t="shared" si="80"/>
        <v>4028.0870325470119</v>
      </c>
      <c r="F43" s="17">
        <f t="shared" si="80"/>
        <v>4596.4494976584865</v>
      </c>
      <c r="G43" s="17">
        <f t="shared" si="80"/>
        <v>4360.1751309748406</v>
      </c>
      <c r="H43" s="17">
        <f t="shared" si="80"/>
        <v>5716.5559189045152</v>
      </c>
      <c r="I43" s="17">
        <f t="shared" si="80"/>
        <v>5666.1110943834292</v>
      </c>
      <c r="J43" s="17">
        <f t="shared" ref="J43" si="81">J35</f>
        <v>5944.5494865667652</v>
      </c>
      <c r="L43" s="17">
        <f>L35</f>
        <v>221.32955697573249</v>
      </c>
      <c r="M43" s="17">
        <f t="shared" ref="M43:S43" si="82">M35</f>
        <v>266.85817744020846</v>
      </c>
      <c r="N43" s="17">
        <f t="shared" si="82"/>
        <v>268.01307277573869</v>
      </c>
      <c r="O43" s="17">
        <f t="shared" si="82"/>
        <v>326.6806459487272</v>
      </c>
      <c r="P43" s="17">
        <f t="shared" si="82"/>
        <v>372.77523520049522</v>
      </c>
      <c r="Q43" s="17">
        <f t="shared" si="82"/>
        <v>353.61322055044582</v>
      </c>
      <c r="R43" s="17">
        <f t="shared" si="82"/>
        <v>463.61664112528132</v>
      </c>
      <c r="S43" s="17">
        <f t="shared" si="82"/>
        <v>459.52553094663671</v>
      </c>
      <c r="T43" s="17">
        <f t="shared" ref="T43" si="83">T35</f>
        <v>482.1070772440267</v>
      </c>
      <c r="V43" s="17">
        <f>V35</f>
        <v>13795.498393930171</v>
      </c>
      <c r="W43" s="17">
        <f t="shared" ref="W43:AC43" si="84">W35</f>
        <v>16633.302883659486</v>
      </c>
      <c r="X43" s="17">
        <f t="shared" si="84"/>
        <v>16705.287651370436</v>
      </c>
      <c r="Y43" s="17">
        <f t="shared" si="84"/>
        <v>20362.044672632092</v>
      </c>
      <c r="Z43" s="17">
        <f t="shared" si="84"/>
        <v>23235.126066191118</v>
      </c>
      <c r="AA43" s="17">
        <f t="shared" si="84"/>
        <v>22040.755346160229</v>
      </c>
      <c r="AB43" s="17">
        <f t="shared" si="84"/>
        <v>28897.282023405412</v>
      </c>
      <c r="AC43" s="17">
        <f t="shared" si="84"/>
        <v>28642.282624906326</v>
      </c>
      <c r="AD43" s="17">
        <f t="shared" ref="AD43" si="85">AD35</f>
        <v>30049.793171327645</v>
      </c>
      <c r="AF43" s="17">
        <f t="shared" ref="AF43:AM43" si="86">AF35</f>
        <v>2712.0498320475435</v>
      </c>
      <c r="AG43" s="17">
        <f t="shared" si="86"/>
        <v>3269.9323361795014</v>
      </c>
      <c r="AH43" s="17">
        <f t="shared" si="86"/>
        <v>3284.0837841088023</v>
      </c>
      <c r="AI43" s="17">
        <f t="shared" si="86"/>
        <v>4002.9637391610131</v>
      </c>
      <c r="AJ43" s="17">
        <f t="shared" si="86"/>
        <v>4567.7813114126238</v>
      </c>
      <c r="AK43" s="17">
        <f t="shared" si="86"/>
        <v>4332.9805946739325</v>
      </c>
      <c r="AL43" s="17">
        <f t="shared" si="86"/>
        <v>5680.9015970520677</v>
      </c>
      <c r="AM43" s="17">
        <f t="shared" si="86"/>
        <v>5630.7713983362346</v>
      </c>
      <c r="AN43" s="17">
        <f t="shared" ref="AN43" si="87">AN35</f>
        <v>5550.8540663061031</v>
      </c>
      <c r="AP43" s="17">
        <f t="shared" ref="AP43:AW43" si="88">AP35</f>
        <v>5867.6549376131152</v>
      </c>
      <c r="AQ43" s="17">
        <f t="shared" si="88"/>
        <v>7074.6615314065812</v>
      </c>
      <c r="AR43" s="17">
        <f t="shared" si="88"/>
        <v>7105.278894087578</v>
      </c>
      <c r="AS43" s="17">
        <f t="shared" si="88"/>
        <v>8660.611494531935</v>
      </c>
      <c r="AT43" s="17">
        <f t="shared" si="88"/>
        <v>9882.6224537371745</v>
      </c>
      <c r="AU43" s="17">
        <f t="shared" si="88"/>
        <v>9374.6194042921979</v>
      </c>
      <c r="AV43" s="17">
        <f t="shared" si="88"/>
        <v>12290.913652154613</v>
      </c>
      <c r="AW43" s="17">
        <f t="shared" si="88"/>
        <v>12182.454469530963</v>
      </c>
      <c r="AX43" s="17">
        <f t="shared" ref="AX43" si="89">AX35</f>
        <v>12781.112522442298</v>
      </c>
      <c r="AZ43" s="17">
        <f t="shared" ref="AZ43:BG43" si="90">AZ35</f>
        <v>1940.025755196295</v>
      </c>
      <c r="BA43" s="17">
        <f t="shared" si="90"/>
        <v>1806.3483281590279</v>
      </c>
      <c r="BB43" s="17">
        <f t="shared" si="90"/>
        <v>1458.2645216722863</v>
      </c>
      <c r="BC43" s="17">
        <f t="shared" si="90"/>
        <v>1449.540365465976</v>
      </c>
      <c r="BD43" s="17">
        <f t="shared" si="90"/>
        <v>1468.844440315248</v>
      </c>
      <c r="BE43" s="17">
        <f t="shared" si="90"/>
        <v>1136.1408513046817</v>
      </c>
      <c r="BF43" s="17">
        <f t="shared" si="90"/>
        <v>1646.7024658407217</v>
      </c>
      <c r="BG43" s="17">
        <f t="shared" si="90"/>
        <v>1803.5526170269322</v>
      </c>
      <c r="BH43" s="17">
        <f t="shared" ref="BH43" si="91">BH35</f>
        <v>2002.7734194026384</v>
      </c>
    </row>
    <row r="44" spans="1:60" x14ac:dyDescent="0.25">
      <c r="A44" s="21" t="s">
        <v>77</v>
      </c>
      <c r="B44" s="1">
        <f>B19</f>
        <v>-3533.2680932163184</v>
      </c>
      <c r="C44" s="1">
        <f t="shared" ref="C44:I44" si="92">C19</f>
        <v>-3832.6952502563799</v>
      </c>
      <c r="D44" s="1">
        <f t="shared" si="92"/>
        <v>-4065.4996229410908</v>
      </c>
      <c r="E44" s="1">
        <f t="shared" si="92"/>
        <v>-4442.4386576855686</v>
      </c>
      <c r="F44" s="1">
        <f t="shared" si="92"/>
        <v>-4725.296057373931</v>
      </c>
      <c r="G44" s="1">
        <f t="shared" si="92"/>
        <v>-5013.9648772177279</v>
      </c>
      <c r="H44" s="1">
        <f t="shared" si="92"/>
        <v>-5392.4062678216569</v>
      </c>
      <c r="I44" s="1">
        <f t="shared" si="92"/>
        <v>-5780.5961345426194</v>
      </c>
      <c r="J44" s="1">
        <f t="shared" ref="J44" si="93">J19</f>
        <v>-6128.0907733516951</v>
      </c>
      <c r="L44" s="1">
        <f>L19</f>
        <v>-286.55048753305778</v>
      </c>
      <c r="M44" s="1">
        <f t="shared" ref="M44:S44" si="94">M19</f>
        <v>-310.83423718545475</v>
      </c>
      <c r="N44" s="1">
        <f t="shared" si="94"/>
        <v>-329.71483292080575</v>
      </c>
      <c r="O44" s="1">
        <f t="shared" si="94"/>
        <v>-360.28484949657809</v>
      </c>
      <c r="P44" s="1">
        <f t="shared" si="94"/>
        <v>-383.22478036076876</v>
      </c>
      <c r="Q44" s="1">
        <f t="shared" si="94"/>
        <v>-406.63602142131748</v>
      </c>
      <c r="R44" s="1">
        <f t="shared" si="94"/>
        <v>-437.32788009698601</v>
      </c>
      <c r="S44" s="1">
        <f t="shared" si="94"/>
        <v>-468.81034693210995</v>
      </c>
      <c r="T44" s="1">
        <f t="shared" ref="T44" si="95">T19</f>
        <v>-496.99240262073494</v>
      </c>
      <c r="V44" s="1">
        <f>V19</f>
        <v>-17860.726983588735</v>
      </c>
      <c r="W44" s="1">
        <f t="shared" ref="W44:AC44" si="96">W19</f>
        <v>-19374.336073607275</v>
      </c>
      <c r="X44" s="1">
        <f t="shared" si="96"/>
        <v>-20551.165918217856</v>
      </c>
      <c r="Y44" s="1">
        <f t="shared" si="96"/>
        <v>-22456.598795489306</v>
      </c>
      <c r="Z44" s="1">
        <f t="shared" si="96"/>
        <v>-23886.447495852946</v>
      </c>
      <c r="AA44" s="1">
        <f t="shared" si="96"/>
        <v>-25345.673018479927</v>
      </c>
      <c r="AB44" s="1">
        <f t="shared" si="96"/>
        <v>-27258.700328760689</v>
      </c>
      <c r="AC44" s="1">
        <f t="shared" si="96"/>
        <v>-29221.006342451088</v>
      </c>
      <c r="AD44" s="1">
        <f t="shared" ref="AD44" si="97">AD19</f>
        <v>-30977.597325157953</v>
      </c>
      <c r="AF44" s="1">
        <f t="shared" ref="AF44:AM44" si="98">AF19</f>
        <v>-3511.2309996282152</v>
      </c>
      <c r="AG44" s="1">
        <f t="shared" si="98"/>
        <v>-3808.7906209737221</v>
      </c>
      <c r="AH44" s="1">
        <f t="shared" si="98"/>
        <v>-4040.1429861647416</v>
      </c>
      <c r="AI44" s="1">
        <f t="shared" si="98"/>
        <v>-4414.7310414288841</v>
      </c>
      <c r="AJ44" s="1">
        <f t="shared" si="98"/>
        <v>-4695.8242514705598</v>
      </c>
      <c r="AK44" s="1">
        <f t="shared" si="98"/>
        <v>-4982.6926356748763</v>
      </c>
      <c r="AL44" s="1">
        <f t="shared" si="98"/>
        <v>-5358.7736765622458</v>
      </c>
      <c r="AM44" s="1">
        <f t="shared" si="98"/>
        <v>-5744.5423920438479</v>
      </c>
      <c r="AN44" s="1">
        <f t="shared" ref="AN44" si="99">AN19</f>
        <v>-5744.5423920438479</v>
      </c>
      <c r="AP44" s="1">
        <f t="shared" ref="AP44:AW44" si="100">AP19</f>
        <v>-7596.7232123143185</v>
      </c>
      <c r="AQ44" s="1">
        <f t="shared" si="100"/>
        <v>-8240.5082787944866</v>
      </c>
      <c r="AR44" s="1">
        <f t="shared" si="100"/>
        <v>-8741.0506478543775</v>
      </c>
      <c r="AS44" s="1">
        <f t="shared" si="100"/>
        <v>-9551.4905690051364</v>
      </c>
      <c r="AT44" s="1">
        <f t="shared" si="100"/>
        <v>-10159.649734202087</v>
      </c>
      <c r="AU44" s="1">
        <f t="shared" si="100"/>
        <v>-10780.303776443903</v>
      </c>
      <c r="AV44" s="1">
        <f t="shared" si="100"/>
        <v>-11593.973846377472</v>
      </c>
      <c r="AW44" s="1">
        <f t="shared" si="100"/>
        <v>-12428.603682977249</v>
      </c>
      <c r="AX44" s="1">
        <f t="shared" ref="AX44" si="101">AX19</f>
        <v>-13175.736512740154</v>
      </c>
      <c r="AZ44" s="1">
        <f t="shared" ref="AZ44:BG44" si="102">AZ19</f>
        <v>-16741.84623035261</v>
      </c>
      <c r="BA44" s="1">
        <f t="shared" si="102"/>
        <v>-14954.761750452708</v>
      </c>
      <c r="BB44" s="1">
        <f t="shared" si="102"/>
        <v>-13380.302943336621</v>
      </c>
      <c r="BC44" s="1">
        <f t="shared" si="102"/>
        <v>-13636.528354914344</v>
      </c>
      <c r="BD44" s="1">
        <f t="shared" si="102"/>
        <v>-14529.133989708331</v>
      </c>
      <c r="BE44" s="1">
        <f t="shared" si="102"/>
        <v>-3984.4327824981988</v>
      </c>
      <c r="BF44" s="1">
        <f t="shared" si="102"/>
        <v>-4978.209495610884</v>
      </c>
      <c r="BG44" s="1">
        <f t="shared" si="102"/>
        <v>-6524.0005599802353</v>
      </c>
      <c r="BH44" s="1">
        <f t="shared" ref="BH44" si="103">BH19</f>
        <v>-8047.6454495508624</v>
      </c>
    </row>
    <row r="45" spans="1:60" x14ac:dyDescent="0.25">
      <c r="A45" s="21" t="s">
        <v>78</v>
      </c>
      <c r="B45" s="1">
        <f t="shared" ref="B45" si="104">B30</f>
        <v>3103.4637686611959</v>
      </c>
      <c r="C45" s="1">
        <f t="shared" ref="C45:I45" si="105">C30</f>
        <v>3358.1241459918128</v>
      </c>
      <c r="D45" s="1">
        <f t="shared" si="105"/>
        <v>3996.4382935962722</v>
      </c>
      <c r="E45" s="1">
        <f t="shared" si="105"/>
        <v>4899.1252102025246</v>
      </c>
      <c r="F45" s="1">
        <f t="shared" si="105"/>
        <v>5234.6086961906103</v>
      </c>
      <c r="G45" s="1">
        <f t="shared" si="105"/>
        <v>6096.8619443159605</v>
      </c>
      <c r="H45" s="1">
        <f t="shared" si="105"/>
        <v>6157.4245818317995</v>
      </c>
      <c r="I45" s="1">
        <f t="shared" si="105"/>
        <v>5070.1378313021642</v>
      </c>
      <c r="J45" s="1">
        <f t="shared" ref="J45" si="106">J30</f>
        <v>4851.9034859349113</v>
      </c>
      <c r="L45" s="1">
        <f t="shared" ref="L45:S45" si="107">L30</f>
        <v>251.69305936859195</v>
      </c>
      <c r="M45" s="1">
        <f t="shared" si="107"/>
        <v>272.3461922060194</v>
      </c>
      <c r="N45" s="1">
        <f t="shared" si="107"/>
        <v>324.11391131753606</v>
      </c>
      <c r="O45" s="1">
        <f t="shared" si="107"/>
        <v>397.32244495240445</v>
      </c>
      <c r="P45" s="1">
        <f t="shared" si="107"/>
        <v>424.53038783501387</v>
      </c>
      <c r="Q45" s="1">
        <f t="shared" si="107"/>
        <v>494.4597229742468</v>
      </c>
      <c r="R45" s="1">
        <f t="shared" si="107"/>
        <v>499.37139478872666</v>
      </c>
      <c r="S45" s="1">
        <f t="shared" si="107"/>
        <v>411.19168687166109</v>
      </c>
      <c r="T45" s="1">
        <f t="shared" ref="T45" si="108">T30</f>
        <v>393.49273043484038</v>
      </c>
      <c r="V45" s="1">
        <f t="shared" ref="V45:AC45" si="109">V30</f>
        <v>15688.059216887565</v>
      </c>
      <c r="W45" s="1">
        <f t="shared" si="109"/>
        <v>16975.371516164414</v>
      </c>
      <c r="X45" s="1">
        <f t="shared" si="109"/>
        <v>20202.059788705705</v>
      </c>
      <c r="Y45" s="1">
        <f t="shared" si="109"/>
        <v>24765.156656479878</v>
      </c>
      <c r="Z45" s="1">
        <f t="shared" si="109"/>
        <v>26461.03106868203</v>
      </c>
      <c r="AA45" s="1">
        <f t="shared" si="109"/>
        <v>30819.735092599032</v>
      </c>
      <c r="AB45" s="1">
        <f t="shared" si="109"/>
        <v>31125.880198359115</v>
      </c>
      <c r="AC45" s="1">
        <f t="shared" si="109"/>
        <v>25629.628203961056</v>
      </c>
      <c r="AD45" s="1">
        <f t="shared" ref="AD45" si="110">AD30</f>
        <v>24526.450081550709</v>
      </c>
      <c r="AF45" s="1">
        <f t="shared" ref="AF45:AM45" si="111">AF30</f>
        <v>3084.1073768695333</v>
      </c>
      <c r="AG45" s="1">
        <f t="shared" si="111"/>
        <v>3337.1794301838686</v>
      </c>
      <c r="AH45" s="1">
        <f t="shared" si="111"/>
        <v>3971.5123942952409</v>
      </c>
      <c r="AI45" s="1">
        <f t="shared" si="111"/>
        <v>4868.5692269290366</v>
      </c>
      <c r="AJ45" s="1">
        <f t="shared" si="111"/>
        <v>5201.9602928734294</v>
      </c>
      <c r="AK45" s="1">
        <f t="shared" si="111"/>
        <v>6058.8356429666255</v>
      </c>
      <c r="AL45" s="1">
        <f t="shared" si="111"/>
        <v>6119.0205495898008</v>
      </c>
      <c r="AM45" s="1">
        <f t="shared" si="111"/>
        <v>5038.5152374470563</v>
      </c>
      <c r="AN45" s="1">
        <f t="shared" ref="AN45" si="112">AN30</f>
        <v>4530.5717876664648</v>
      </c>
      <c r="AP45" s="1">
        <f t="shared" ref="AP45:AW45" si="113">AP30</f>
        <v>6672.6199733413696</v>
      </c>
      <c r="AQ45" s="1">
        <f t="shared" si="113"/>
        <v>7220.1539698242632</v>
      </c>
      <c r="AR45" s="1">
        <f t="shared" si="113"/>
        <v>8592.5649428736706</v>
      </c>
      <c r="AS45" s="1">
        <f t="shared" si="113"/>
        <v>10533.392095503581</v>
      </c>
      <c r="AT45" s="1">
        <f t="shared" si="113"/>
        <v>11254.700277650005</v>
      </c>
      <c r="AU45" s="1">
        <f t="shared" si="113"/>
        <v>13108.592790789182</v>
      </c>
      <c r="AV45" s="1">
        <f t="shared" si="113"/>
        <v>13238.805834939127</v>
      </c>
      <c r="AW45" s="1">
        <f t="shared" si="113"/>
        <v>10901.078756699942</v>
      </c>
      <c r="AX45" s="1">
        <f t="shared" ref="AX45" si="114">AX30</f>
        <v>10431.862757959672</v>
      </c>
      <c r="AZ45" s="1">
        <f t="shared" ref="AZ45:BG45" si="115">AZ30</f>
        <v>2206.1717569549769</v>
      </c>
      <c r="BA45" s="1">
        <f t="shared" si="115"/>
        <v>1843.4963983145915</v>
      </c>
      <c r="BB45" s="1">
        <f t="shared" si="115"/>
        <v>1763.5103129849479</v>
      </c>
      <c r="BC45" s="1">
        <f t="shared" si="115"/>
        <v>1762.9906430224735</v>
      </c>
      <c r="BD45" s="1">
        <f t="shared" si="115"/>
        <v>1672.7750157033709</v>
      </c>
      <c r="BE45" s="1">
        <f t="shared" si="115"/>
        <v>1588.673324264741</v>
      </c>
      <c r="BF45" s="1">
        <f t="shared" si="115"/>
        <v>1773.6984271595754</v>
      </c>
      <c r="BG45" s="1">
        <f t="shared" si="115"/>
        <v>1613.8512291784364</v>
      </c>
      <c r="BH45" s="1">
        <f t="shared" ref="BH45" si="116">BH30</f>
        <v>1634.6509280637822</v>
      </c>
    </row>
    <row r="46" spans="1:60" x14ac:dyDescent="0.25">
      <c r="A46" s="21" t="s">
        <v>86</v>
      </c>
      <c r="B46" s="1">
        <f t="shared" ref="B46" si="117">B43-B44+B45</f>
        <v>9365.8029881579823</v>
      </c>
      <c r="C46" s="1">
        <f t="shared" ref="C46:I46" si="118">C43-C44+C45</f>
        <v>10481.274393832422</v>
      </c>
      <c r="D46" s="1">
        <f t="shared" si="118"/>
        <v>11366.633178987875</v>
      </c>
      <c r="E46" s="1">
        <f t="shared" si="118"/>
        <v>13369.650900435105</v>
      </c>
      <c r="F46" s="1">
        <f t="shared" si="118"/>
        <v>14556.354251223027</v>
      </c>
      <c r="G46" s="1">
        <f t="shared" si="118"/>
        <v>15471.001952508528</v>
      </c>
      <c r="H46" s="1">
        <f t="shared" si="118"/>
        <v>17266.386768557972</v>
      </c>
      <c r="I46" s="1">
        <f t="shared" si="118"/>
        <v>16516.845060228214</v>
      </c>
      <c r="J46" s="1">
        <f t="shared" ref="J46" si="119">J43-J44+J45</f>
        <v>16924.543745853371</v>
      </c>
      <c r="L46" s="1">
        <f t="shared" ref="L46:S46" si="120">L43-L44+L45</f>
        <v>759.57310387738221</v>
      </c>
      <c r="M46" s="1">
        <f t="shared" si="120"/>
        <v>850.03860683168261</v>
      </c>
      <c r="N46" s="1">
        <f t="shared" si="120"/>
        <v>921.84181701408056</v>
      </c>
      <c r="O46" s="1">
        <f t="shared" si="120"/>
        <v>1084.2879403977099</v>
      </c>
      <c r="P46" s="1">
        <f t="shared" si="120"/>
        <v>1180.530403396278</v>
      </c>
      <c r="Q46" s="1">
        <f t="shared" si="120"/>
        <v>1254.7089649460099</v>
      </c>
      <c r="R46" s="1">
        <f t="shared" si="120"/>
        <v>1400.315916010994</v>
      </c>
      <c r="S46" s="1">
        <f t="shared" si="120"/>
        <v>1339.5275647504077</v>
      </c>
      <c r="T46" s="1">
        <f t="shared" ref="T46" si="121">T43-T44+T45</f>
        <v>1372.5922102996019</v>
      </c>
      <c r="V46" s="1">
        <f t="shared" ref="V46:AC46" si="122">V43-V44+V45</f>
        <v>47344.284594406468</v>
      </c>
      <c r="W46" s="1">
        <f t="shared" si="122"/>
        <v>52983.010473431175</v>
      </c>
      <c r="X46" s="1">
        <f t="shared" si="122"/>
        <v>57458.513358294003</v>
      </c>
      <c r="Y46" s="1">
        <f t="shared" si="122"/>
        <v>67583.800124601286</v>
      </c>
      <c r="Z46" s="1">
        <f t="shared" si="122"/>
        <v>73582.604630726099</v>
      </c>
      <c r="AA46" s="1">
        <f t="shared" si="122"/>
        <v>78206.163457239192</v>
      </c>
      <c r="AB46" s="1">
        <f t="shared" si="122"/>
        <v>87281.862550525213</v>
      </c>
      <c r="AC46" s="1">
        <f t="shared" si="122"/>
        <v>83492.917171318462</v>
      </c>
      <c r="AD46" s="1">
        <f t="shared" ref="AD46" si="123">AD43-AD44+AD45</f>
        <v>85553.84057803631</v>
      </c>
      <c r="AF46" s="1">
        <f t="shared" ref="AF46:AM46" si="124">AF43-AF44+AF45</f>
        <v>9307.3882085452915</v>
      </c>
      <c r="AG46" s="1">
        <f t="shared" si="124"/>
        <v>10415.902387337092</v>
      </c>
      <c r="AH46" s="1">
        <f t="shared" si="124"/>
        <v>11295.739164568786</v>
      </c>
      <c r="AI46" s="1">
        <f t="shared" si="124"/>
        <v>13286.264007518934</v>
      </c>
      <c r="AJ46" s="1">
        <f t="shared" si="124"/>
        <v>14465.565855756613</v>
      </c>
      <c r="AK46" s="1">
        <f t="shared" si="124"/>
        <v>15374.508873315435</v>
      </c>
      <c r="AL46" s="1">
        <f t="shared" si="124"/>
        <v>17158.695823204114</v>
      </c>
      <c r="AM46" s="1">
        <f t="shared" si="124"/>
        <v>16413.829027827138</v>
      </c>
      <c r="AN46" s="1">
        <f t="shared" ref="AN46" si="125">AN43-AN44+AN45</f>
        <v>15825.968246016415</v>
      </c>
      <c r="AP46" s="1">
        <f t="shared" ref="AP46:AW46" si="126">AP43-AP44+AP45</f>
        <v>20136.998123268804</v>
      </c>
      <c r="AQ46" s="1">
        <f t="shared" si="126"/>
        <v>22535.32378002533</v>
      </c>
      <c r="AR46" s="1">
        <f t="shared" si="126"/>
        <v>24438.894484815624</v>
      </c>
      <c r="AS46" s="1">
        <f t="shared" si="126"/>
        <v>28745.494159040652</v>
      </c>
      <c r="AT46" s="1">
        <f t="shared" si="126"/>
        <v>31296.972465589268</v>
      </c>
      <c r="AU46" s="1">
        <f t="shared" si="126"/>
        <v>33263.515971525281</v>
      </c>
      <c r="AV46" s="1">
        <f t="shared" si="126"/>
        <v>37123.693333471216</v>
      </c>
      <c r="AW46" s="1">
        <f t="shared" si="126"/>
        <v>35512.136909208159</v>
      </c>
      <c r="AX46" s="1">
        <f t="shared" ref="AX46" si="127">AX43-AX44+AX45</f>
        <v>36388.711793142123</v>
      </c>
      <c r="AZ46" s="1">
        <f t="shared" ref="AZ46:BG46" si="128">AZ43-AZ44+AZ45</f>
        <v>20888.04374250388</v>
      </c>
      <c r="BA46" s="1">
        <f t="shared" si="128"/>
        <v>18604.606476926325</v>
      </c>
      <c r="BB46" s="1">
        <f t="shared" si="128"/>
        <v>16602.077777993854</v>
      </c>
      <c r="BC46" s="1">
        <f t="shared" si="128"/>
        <v>16849.059363402794</v>
      </c>
      <c r="BD46" s="1">
        <f t="shared" si="128"/>
        <v>17670.75344572695</v>
      </c>
      <c r="BE46" s="1">
        <f t="shared" si="128"/>
        <v>6709.2469580676207</v>
      </c>
      <c r="BF46" s="1">
        <f t="shared" si="128"/>
        <v>8398.6103886111814</v>
      </c>
      <c r="BG46" s="1">
        <f t="shared" si="128"/>
        <v>9941.4044061856039</v>
      </c>
      <c r="BH46" s="1">
        <f t="shared" ref="BH46" si="129">BH43-BH44+BH45</f>
        <v>11685.069797017282</v>
      </c>
    </row>
    <row r="47" spans="1:60" x14ac:dyDescent="0.2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x14ac:dyDescent="0.25">
      <c r="A48" s="4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x14ac:dyDescent="0.25">
      <c r="A49" s="21" t="s">
        <v>92</v>
      </c>
      <c r="B49" s="1">
        <f t="shared" ref="B49" si="130">B39-B46</f>
        <v>844.59799618778379</v>
      </c>
      <c r="C49" s="1">
        <f t="shared" ref="C49:I49" si="131">C39-C46</f>
        <v>114.8722529185743</v>
      </c>
      <c r="D49" s="1">
        <f t="shared" si="131"/>
        <v>2435.6086783808587</v>
      </c>
      <c r="E49" s="1">
        <f t="shared" si="131"/>
        <v>-901.4688470185356</v>
      </c>
      <c r="F49" s="1">
        <f t="shared" si="131"/>
        <v>3094.5217226743698</v>
      </c>
      <c r="G49" s="1">
        <f t="shared" si="131"/>
        <v>1505.6960343591363</v>
      </c>
      <c r="H49" s="1">
        <f t="shared" si="131"/>
        <v>370.13285435742</v>
      </c>
      <c r="I49" s="1">
        <f t="shared" si="131"/>
        <v>1759.5536173864602</v>
      </c>
      <c r="J49" s="1">
        <f t="shared" ref="J49" si="132">J39-J46</f>
        <v>1810.3719253860691</v>
      </c>
      <c r="L49" s="1">
        <f t="shared" ref="L49" si="133">L39-L46</f>
        <v>68.497481988903814</v>
      </c>
      <c r="M49" s="1">
        <f t="shared" ref="M49:S49" si="134">M39-M46</f>
        <v>9.3162192082270394</v>
      </c>
      <c r="N49" s="1">
        <f t="shared" si="134"/>
        <v>197.52954936246101</v>
      </c>
      <c r="O49" s="1">
        <f t="shared" si="134"/>
        <v>-73.109747348348264</v>
      </c>
      <c r="P49" s="1">
        <f t="shared" si="134"/>
        <v>250.96785325078054</v>
      </c>
      <c r="Q49" s="1">
        <f t="shared" si="134"/>
        <v>122.11299039282585</v>
      </c>
      <c r="R49" s="1">
        <f t="shared" si="134"/>
        <v>30.01803063621287</v>
      </c>
      <c r="S49" s="1">
        <f t="shared" si="134"/>
        <v>142.70101605668833</v>
      </c>
      <c r="T49" s="1">
        <f t="shared" ref="T49" si="135">T39-T46</f>
        <v>146.82241600390716</v>
      </c>
      <c r="V49" s="1">
        <f t="shared" ref="V49" si="136">V39-V46</f>
        <v>4269.4564416888752</v>
      </c>
      <c r="W49" s="1">
        <f t="shared" ref="W49:AC49" si="137">W39-W46</f>
        <v>580.68108426518302</v>
      </c>
      <c r="X49" s="1">
        <f t="shared" si="137"/>
        <v>12312.041004457278</v>
      </c>
      <c r="Y49" s="1">
        <f t="shared" si="137"/>
        <v>-4556.9395064363925</v>
      </c>
      <c r="Z49" s="1">
        <f t="shared" si="137"/>
        <v>15642.857030743791</v>
      </c>
      <c r="AA49" s="1">
        <f t="shared" si="137"/>
        <v>7611.3176471362385</v>
      </c>
      <c r="AB49" s="1">
        <f t="shared" si="137"/>
        <v>1871.0275260535127</v>
      </c>
      <c r="AC49" s="1">
        <f t="shared" si="137"/>
        <v>8894.5718083107058</v>
      </c>
      <c r="AD49" s="1">
        <f t="shared" ref="AD49" si="138">AD39-AD46</f>
        <v>9151.4591717948206</v>
      </c>
      <c r="AF49" s="1">
        <f t="shared" ref="AF49:AM49" si="139">AF39-AF46</f>
        <v>839.33021446410385</v>
      </c>
      <c r="AG49" s="1">
        <f t="shared" si="139"/>
        <v>114.15579141000489</v>
      </c>
      <c r="AH49" s="1">
        <f t="shared" si="139"/>
        <v>2420.4177177819402</v>
      </c>
      <c r="AI49" s="1">
        <f t="shared" si="139"/>
        <v>-895.84636018074343</v>
      </c>
      <c r="AJ49" s="1">
        <f t="shared" si="139"/>
        <v>3075.2211026778496</v>
      </c>
      <c r="AK49" s="1">
        <f t="shared" si="139"/>
        <v>1496.3049653688959</v>
      </c>
      <c r="AL49" s="1">
        <f t="shared" si="139"/>
        <v>367.82432521773444</v>
      </c>
      <c r="AM49" s="1">
        <f t="shared" si="139"/>
        <v>1748.5792314308419</v>
      </c>
      <c r="AN49" s="1">
        <f t="shared" ref="AN49" si="140">AN39-AN46</f>
        <v>1920.9316084340971</v>
      </c>
      <c r="AP49" s="1">
        <f t="shared" ref="AP49:AW49" si="141">AP39-AP46</f>
        <v>1815.9327380315699</v>
      </c>
      <c r="AQ49" s="1">
        <f t="shared" si="141"/>
        <v>246.98174244768597</v>
      </c>
      <c r="AR49" s="1">
        <f t="shared" si="141"/>
        <v>5236.6943280341948</v>
      </c>
      <c r="AS49" s="1">
        <f t="shared" si="141"/>
        <v>-1938.2082351667959</v>
      </c>
      <c r="AT49" s="1">
        <f t="shared" si="141"/>
        <v>6653.3940763752871</v>
      </c>
      <c r="AU49" s="1">
        <f t="shared" si="141"/>
        <v>3237.3303449196756</v>
      </c>
      <c r="AV49" s="1">
        <f t="shared" si="141"/>
        <v>795.80625419725402</v>
      </c>
      <c r="AW49" s="1">
        <f t="shared" si="141"/>
        <v>3783.1382889328233</v>
      </c>
      <c r="AX49" s="1">
        <f t="shared" ref="AX49" si="142">AX39-AX46</f>
        <v>3892.4004818392641</v>
      </c>
      <c r="AZ49" s="1">
        <f t="shared" ref="AZ49:BG49" si="143">AZ39-AZ46</f>
        <v>600.40277060301742</v>
      </c>
      <c r="BA49" s="1">
        <f t="shared" si="143"/>
        <v>63.060975507545663</v>
      </c>
      <c r="BB49" s="1">
        <f t="shared" si="143"/>
        <v>1074.7622525794432</v>
      </c>
      <c r="BC49" s="1">
        <f t="shared" si="143"/>
        <v>-324.40100509377226</v>
      </c>
      <c r="BD49" s="1">
        <f t="shared" si="143"/>
        <v>1064.5381037585867</v>
      </c>
      <c r="BE49" s="1">
        <f t="shared" si="143"/>
        <v>392.34267498342524</v>
      </c>
      <c r="BF49" s="1">
        <f t="shared" si="143"/>
        <v>106.61991111526186</v>
      </c>
      <c r="BG49" s="1">
        <f t="shared" si="143"/>
        <v>560.07506357971943</v>
      </c>
      <c r="BH49" s="1">
        <f t="shared" ref="BH49" si="144">BH39-BH46</f>
        <v>609.93095937536418</v>
      </c>
    </row>
    <row r="50" spans="1:60" x14ac:dyDescent="0.25">
      <c r="A50" s="21" t="s">
        <v>93</v>
      </c>
      <c r="B50" s="1">
        <f>B49*WACC!C42</f>
        <v>253.37939885625866</v>
      </c>
      <c r="C50" s="1">
        <f>C49*WACC!D42</f>
        <v>34.461675875561887</v>
      </c>
      <c r="D50" s="1">
        <f>D49*WACC!E42</f>
        <v>730.68260351403705</v>
      </c>
      <c r="E50" s="1">
        <f>E49*WACC!F42</f>
        <v>-270.44065410547904</v>
      </c>
      <c r="F50" s="1">
        <f>F49*WACC!G42</f>
        <v>928.35651680203068</v>
      </c>
      <c r="G50" s="1">
        <f>G49*WACC!H42</f>
        <v>451.70881030760455</v>
      </c>
      <c r="H50" s="1">
        <f>H49*WACC!I42</f>
        <v>111.03985630719248</v>
      </c>
      <c r="I50" s="1">
        <f>I49*WACC!J42</f>
        <v>527.86608521577875</v>
      </c>
      <c r="J50" s="1">
        <f>J49*WACC!K42</f>
        <v>543.11157761565676</v>
      </c>
      <c r="L50" s="1">
        <f>L49*WACC!C42</f>
        <v>20.549244596664941</v>
      </c>
      <c r="M50" s="1">
        <f>M49*WACC!D42</f>
        <v>2.7948657624672681</v>
      </c>
      <c r="N50" s="1">
        <f>N49*WACC!E42</f>
        <v>59.258864808720418</v>
      </c>
      <c r="O50" s="1">
        <f>O49*WACC!F42</f>
        <v>-21.932924204497859</v>
      </c>
      <c r="P50" s="1">
        <f>P49*WACC!G42</f>
        <v>75.29035597521144</v>
      </c>
      <c r="Q50" s="1">
        <f>Q49*WACC!H42</f>
        <v>36.633897117836696</v>
      </c>
      <c r="R50" s="1">
        <f>R49*WACC!I42</f>
        <v>9.0054091908611422</v>
      </c>
      <c r="S50" s="1">
        <f>S49*WACC!J42</f>
        <v>42.810304816993579</v>
      </c>
      <c r="T50" s="1">
        <f>T49*WACC!K42</f>
        <v>44.046724801158852</v>
      </c>
      <c r="V50" s="1">
        <f>V49*WACC!C42</f>
        <v>1280.8369325062761</v>
      </c>
      <c r="W50" s="1">
        <f>W49*WACC!D42</f>
        <v>174.20432527950231</v>
      </c>
      <c r="X50" s="1">
        <f>X49*WACC!E42</f>
        <v>3693.6123013360684</v>
      </c>
      <c r="Y50" s="1">
        <f>Y49*WACC!F42</f>
        <v>-1367.0818519305051</v>
      </c>
      <c r="Z50" s="1">
        <f>Z49*WACC!G42</f>
        <v>4692.8571092217207</v>
      </c>
      <c r="AA50" s="1">
        <f>AA49*WACC!H42</f>
        <v>2283.3952941401822</v>
      </c>
      <c r="AB50" s="1">
        <f>AB49*WACC!I42</f>
        <v>561.30825781588442</v>
      </c>
      <c r="AC50" s="1">
        <f>AC49*WACC!J42</f>
        <v>2668.3715424924062</v>
      </c>
      <c r="AD50" s="1">
        <f>AD49*WACC!K42</f>
        <v>2745.4377515376177</v>
      </c>
      <c r="AF50" s="1">
        <f>AF49*WACC!C42</f>
        <v>251.79906433915517</v>
      </c>
      <c r="AG50" s="1">
        <f>AG49*WACC!D42</f>
        <v>34.246737422991131</v>
      </c>
      <c r="AH50" s="1">
        <f>AH49*WACC!E42</f>
        <v>726.12531533436288</v>
      </c>
      <c r="AI50" s="1">
        <f>AI49*WACC!F42</f>
        <v>-268.7539080541419</v>
      </c>
      <c r="AJ50" s="1">
        <f>AJ49*WACC!G42</f>
        <v>922.56633080307643</v>
      </c>
      <c r="AK50" s="1">
        <f>AK49*WACC!H42</f>
        <v>448.89148961053326</v>
      </c>
      <c r="AL50" s="1">
        <f>AL49*WACC!I42</f>
        <v>110.34729756528702</v>
      </c>
      <c r="AM50" s="1">
        <f>AM49*WACC!J42</f>
        <v>524.57376942909423</v>
      </c>
      <c r="AN50" s="1">
        <f>AN49*WACC!K42</f>
        <v>576.27948253005525</v>
      </c>
      <c r="AP50" s="1">
        <f>AP49*WACC!C42</f>
        <v>544.77982140930658</v>
      </c>
      <c r="AQ50" s="1">
        <f>AQ49*WACC!D42</f>
        <v>74.09452273428343</v>
      </c>
      <c r="AR50" s="1">
        <f>AR49*WACC!E42</f>
        <v>1571.0082984097842</v>
      </c>
      <c r="AS50" s="1">
        <f>AS49*WACC!F42</f>
        <v>-581.46247054986327</v>
      </c>
      <c r="AT50" s="1">
        <f>AT49*WACC!G42</f>
        <v>1996.0182229119837</v>
      </c>
      <c r="AU50" s="1">
        <f>AU49*WACC!H42</f>
        <v>971.19910347560949</v>
      </c>
      <c r="AV50" s="1">
        <f>AV49*WACC!I42</f>
        <v>238.74187625910415</v>
      </c>
      <c r="AW50" s="1">
        <f>AW49*WACC!J42</f>
        <v>1134.9414866795044</v>
      </c>
      <c r="AX50" s="1">
        <f>AX49*WACC!K42</f>
        <v>1167.7201445514268</v>
      </c>
      <c r="AZ50" s="1">
        <f>AZ49*WACC!C42</f>
        <v>180.12083118085087</v>
      </c>
      <c r="BA50" s="1">
        <f>BA49*WACC!D42</f>
        <v>18.918292652257989</v>
      </c>
      <c r="BB50" s="1">
        <f>BB49*WACC!E42</f>
        <v>322.42867577373562</v>
      </c>
      <c r="BC50" s="1">
        <f>BC49*WACC!F42</f>
        <v>-97.320301528102306</v>
      </c>
      <c r="BD50" s="1">
        <f>BD49*WACC!G42</f>
        <v>319.36143112747959</v>
      </c>
      <c r="BE50" s="1">
        <f>BE49*WACC!H42</f>
        <v>117.70280249499204</v>
      </c>
      <c r="BF50" s="1">
        <f>BF49*WACC!I42</f>
        <v>31.985973334568904</v>
      </c>
      <c r="BG50" s="1">
        <f>BG49*WACC!J42</f>
        <v>168.02251907386511</v>
      </c>
      <c r="BH50" s="1">
        <f>BH49*WACC!K42</f>
        <v>182.97928781255402</v>
      </c>
    </row>
    <row r="51" spans="1:60" x14ac:dyDescent="0.25">
      <c r="A51" s="21" t="s">
        <v>94</v>
      </c>
      <c r="B51" s="1">
        <f>B50*WACC!C43</f>
        <v>126.68969942812933</v>
      </c>
      <c r="C51" s="1">
        <f>C50*WACC!D43</f>
        <v>17.230837937780944</v>
      </c>
      <c r="D51" s="1">
        <f>D50*WACC!E43</f>
        <v>365.34130175701853</v>
      </c>
      <c r="E51" s="1">
        <f>E50*WACC!F43</f>
        <v>-135.22032705273952</v>
      </c>
      <c r="F51" s="1">
        <f>F50*WACC!G43</f>
        <v>464.17825840101534</v>
      </c>
      <c r="G51" s="1">
        <f>G50*WACC!H43</f>
        <v>225.85440515380228</v>
      </c>
      <c r="H51" s="1">
        <f>H50*WACC!I43</f>
        <v>55.51992815359624</v>
      </c>
      <c r="I51" s="1">
        <f>I50*WACC!J43</f>
        <v>263.93304260788938</v>
      </c>
      <c r="J51" s="1">
        <f>J50*WACC!K43</f>
        <v>271.55578880782838</v>
      </c>
      <c r="L51" s="1">
        <f>L50*WACC!C43</f>
        <v>10.274622298332471</v>
      </c>
      <c r="M51" s="1">
        <f>M50*WACC!D43</f>
        <v>1.3974328812336341</v>
      </c>
      <c r="N51" s="1">
        <f>N50*WACC!E43</f>
        <v>29.629432404360209</v>
      </c>
      <c r="O51" s="1">
        <f>O50*WACC!F43</f>
        <v>-10.966462102248929</v>
      </c>
      <c r="P51" s="1">
        <f>P50*WACC!G43</f>
        <v>37.64517798760572</v>
      </c>
      <c r="Q51" s="1">
        <f>Q50*WACC!H43</f>
        <v>18.316948558918348</v>
      </c>
      <c r="R51" s="1">
        <f>R50*WACC!I43</f>
        <v>4.5027045954305711</v>
      </c>
      <c r="S51" s="1">
        <f>S50*WACC!J43</f>
        <v>21.405152408496789</v>
      </c>
      <c r="T51" s="1">
        <f>T50*WACC!K43</f>
        <v>22.023362400579426</v>
      </c>
      <c r="V51" s="1">
        <f>V50*WACC!C43</f>
        <v>640.41846625313804</v>
      </c>
      <c r="W51" s="1">
        <f>W50*WACC!D43</f>
        <v>87.102162639751157</v>
      </c>
      <c r="X51" s="1">
        <f>X50*WACC!E43</f>
        <v>1846.8061506680342</v>
      </c>
      <c r="Y51" s="1">
        <f>Y50*WACC!F43</f>
        <v>-683.54092596525254</v>
      </c>
      <c r="Z51" s="1">
        <f>Z50*WACC!G43</f>
        <v>2346.4285546108604</v>
      </c>
      <c r="AA51" s="1">
        <f>AA50*WACC!H43</f>
        <v>1141.6976470700911</v>
      </c>
      <c r="AB51" s="1">
        <f>AB50*WACC!I43</f>
        <v>280.65412890794221</v>
      </c>
      <c r="AC51" s="1">
        <f>AC50*WACC!J43</f>
        <v>1334.1857712462031</v>
      </c>
      <c r="AD51" s="1">
        <f>AD50*WACC!K43</f>
        <v>1372.7188757688089</v>
      </c>
      <c r="AF51" s="1">
        <f>AF50*WACC!C43</f>
        <v>125.89953216957758</v>
      </c>
      <c r="AG51" s="1">
        <f>AG50*WACC!D43</f>
        <v>17.123368711495566</v>
      </c>
      <c r="AH51" s="1">
        <f>AH50*WACC!E43</f>
        <v>363.06265766718144</v>
      </c>
      <c r="AI51" s="1">
        <f>AI50*WACC!F43</f>
        <v>-134.37695402707095</v>
      </c>
      <c r="AJ51" s="1">
        <f>AJ50*WACC!G43</f>
        <v>461.28316540153821</v>
      </c>
      <c r="AK51" s="1">
        <f>AK50*WACC!H43</f>
        <v>224.44574480526663</v>
      </c>
      <c r="AL51" s="1">
        <f>AL50*WACC!I43</f>
        <v>55.173648782643511</v>
      </c>
      <c r="AM51" s="1">
        <f>AM50*WACC!J43</f>
        <v>262.28688471454711</v>
      </c>
      <c r="AN51" s="1">
        <f>AN50*WACC!K43</f>
        <v>288.13974126502762</v>
      </c>
      <c r="AP51" s="1">
        <f>AP50*WACC!C43</f>
        <v>272.38991070465329</v>
      </c>
      <c r="AQ51" s="1">
        <f>AQ50*WACC!D43</f>
        <v>37.047261367141715</v>
      </c>
      <c r="AR51" s="1">
        <f>AR50*WACC!E43</f>
        <v>785.50414920489209</v>
      </c>
      <c r="AS51" s="1">
        <f>AS50*WACC!F43</f>
        <v>-290.73123527493163</v>
      </c>
      <c r="AT51" s="1">
        <f>AT50*WACC!G43</f>
        <v>998.00911145599184</v>
      </c>
      <c r="AU51" s="1">
        <f>AU50*WACC!H43</f>
        <v>485.59955173780475</v>
      </c>
      <c r="AV51" s="1">
        <f>AV50*WACC!I43</f>
        <v>119.37093812955207</v>
      </c>
      <c r="AW51" s="1">
        <f>AW50*WACC!J43</f>
        <v>567.47074333975218</v>
      </c>
      <c r="AX51" s="1">
        <f>AX50*WACC!K43</f>
        <v>583.86007227571338</v>
      </c>
      <c r="AZ51" s="1">
        <f>AZ50*WACC!C43</f>
        <v>90.060415590425436</v>
      </c>
      <c r="BA51" s="1">
        <f>BA50*WACC!D43</f>
        <v>9.4591463261289945</v>
      </c>
      <c r="BB51" s="1">
        <f>BB50*WACC!E43</f>
        <v>161.21433788686781</v>
      </c>
      <c r="BC51" s="1">
        <f>BC50*WACC!F43</f>
        <v>-48.660150764051153</v>
      </c>
      <c r="BD51" s="1">
        <f>BD50*WACC!G43</f>
        <v>159.6807155637398</v>
      </c>
      <c r="BE51" s="1">
        <f>BE50*WACC!H43</f>
        <v>58.851401247496021</v>
      </c>
      <c r="BF51" s="1">
        <f>BF50*WACC!I43</f>
        <v>15.992986667284452</v>
      </c>
      <c r="BG51" s="1">
        <f>BG50*WACC!J43</f>
        <v>84.011259536932556</v>
      </c>
      <c r="BH51" s="1">
        <f>BH50*WACC!K43</f>
        <v>91.48964390627701</v>
      </c>
    </row>
    <row r="52" spans="1:60" x14ac:dyDescent="0.25">
      <c r="A52" s="21" t="s">
        <v>95</v>
      </c>
      <c r="B52" s="20">
        <f>(B29+B30+B43-B34-B46)*WACC!C42/(1-(1-WACC!C43)*WACC!C42)</f>
        <v>253.37939885625823</v>
      </c>
      <c r="C52" s="20">
        <f>(C29+C30+C43-C34-C46)*WACC!D42/(1-(1-WACC!D43)*WACC!D42)</f>
        <v>34.461675875561887</v>
      </c>
      <c r="D52" s="20">
        <f>(D29+D30+D43-D34-D46)*WACC!E42/(1-(1-WACC!E43)*WACC!E42)</f>
        <v>730.68260351403705</v>
      </c>
      <c r="E52" s="20">
        <f>(E29+E30+E43-E34-E46)*WACC!F42/(1-(1-WACC!F43)*WACC!F42)</f>
        <v>-270.44065410547927</v>
      </c>
      <c r="F52" s="20">
        <f>(F29+F30+F43-F34-F46)*WACC!G42/(1-(1-WACC!G43)*WACC!G42)</f>
        <v>928.35651680203114</v>
      </c>
      <c r="G52" s="20">
        <f>(G29+G30+G43-G34-G46)*WACC!H42/(1-(1-WACC!H43)*WACC!H42)</f>
        <v>451.7088103076037</v>
      </c>
      <c r="H52" s="20">
        <f>(H29+H30+H43-H34-H46)*WACC!I42/(1-(1-WACC!I43)*WACC!I42)</f>
        <v>111.03985630719222</v>
      </c>
      <c r="I52" s="20">
        <f>(I29+I30+I43-I34-I46)*WACC!J42/(1-(1-WACC!J43)*WACC!J42)</f>
        <v>527.86608521577898</v>
      </c>
      <c r="J52" s="20">
        <f>(J29+J30+J43-J34-J46)*WACC!K42/(1-(1-WACC!K43)*WACC!K42)</f>
        <v>543.11157761565778</v>
      </c>
      <c r="K52" s="19"/>
      <c r="L52" s="20">
        <f>(L29+L30+L43-L34-L46)*WACC!C42/(1-(1-WACC!C43)*WACC!C42)</f>
        <v>20.549244596664941</v>
      </c>
      <c r="M52" s="20">
        <f>(M29+M30+M43-M34-M46)*WACC!D42/(1-(1-WACC!D43)*WACC!D42)</f>
        <v>2.7948657624672761</v>
      </c>
      <c r="N52" s="20">
        <f>(N29+N30+N43-N34-N46)*WACC!E42/(1-(1-WACC!E43)*WACC!E42)</f>
        <v>59.258864808720439</v>
      </c>
      <c r="O52" s="20">
        <f>(O29+O30+O43-O34-O46)*WACC!F42/(1-(1-WACC!F43)*WACC!F42)</f>
        <v>-21.932924204497873</v>
      </c>
      <c r="P52" s="20">
        <f>(P29+P30+P43-P34-P46)*WACC!G42/(1-(1-WACC!G43)*WACC!G42)</f>
        <v>75.290355975211469</v>
      </c>
      <c r="Q52" s="20">
        <f>(Q29+Q30+Q43-Q34-Q46)*WACC!H42/(1-(1-WACC!H43)*WACC!H42)</f>
        <v>36.633897117836717</v>
      </c>
      <c r="R52" s="20">
        <f>(R29+R30+R43-R34-R46)*WACC!I42/(1-(1-WACC!I43)*WACC!I42)</f>
        <v>9.0054091908611724</v>
      </c>
      <c r="S52" s="20">
        <f>(S29+S30+S43-S34-S46)*WACC!J42/(1-(1-WACC!J43)*WACC!J42)</f>
        <v>42.810304816993551</v>
      </c>
      <c r="T52" s="20">
        <f>(T29+T30+T43-T34-T46)*WACC!K42/(1-(1-WACC!K43)*WACC!K42)</f>
        <v>44.046724801158888</v>
      </c>
      <c r="V52" s="20">
        <f>(V29+V30+V43-V34-V46)*WACC!C42/(1-(1-WACC!C43)*WACC!C42)</f>
        <v>1280.8369325062752</v>
      </c>
      <c r="W52" s="20">
        <f>(W29+W30+W43-W34-W46)*WACC!D42/(1-(1-WACC!D43)*WACC!D42)</f>
        <v>174.20432527950061</v>
      </c>
      <c r="X52" s="20">
        <f>(X29+X30+X43-X34-X46)*WACC!E42/(1-(1-WACC!E43)*WACC!E42)</f>
        <v>3693.612301336067</v>
      </c>
      <c r="Y52" s="20">
        <f>(Y29+Y30+Y43-Y34-Y46)*WACC!F42/(1-(1-WACC!F43)*WACC!F42)</f>
        <v>-1367.081851930508</v>
      </c>
      <c r="Z52" s="20">
        <f>(Z29+Z30+Z43-Z34-Z46)*WACC!G42/(1-(1-WACC!G43)*WACC!G42)</f>
        <v>4692.8571092217217</v>
      </c>
      <c r="AA52" s="20">
        <f>(AA29+AA30+AA43-AA34-AA46)*WACC!H42/(1-(1-WACC!H43)*WACC!H42)</f>
        <v>2283.3952941401826</v>
      </c>
      <c r="AB52" s="20">
        <f>(AB29+AB30+AB43-AB34-AB46)*WACC!I42/(1-(1-WACC!I43)*WACC!I42)</f>
        <v>561.30825781588271</v>
      </c>
      <c r="AC52" s="20">
        <f>(AC29+AC30+AC43-AC34-AC46)*WACC!J42/(1-(1-WACC!J43)*WACC!J42)</f>
        <v>2668.3715424924044</v>
      </c>
      <c r="AD52" s="20">
        <f>(AD29+AD30+AD43-AD34-AD46)*WACC!K42/(1-(1-WACC!K43)*WACC!K42)</f>
        <v>2745.4377515376159</v>
      </c>
      <c r="AF52" s="20">
        <f>(AF29+AF30+AF43-AF34-AF46)*WACC!C42/(1-(1-WACC!C43)*WACC!C42)</f>
        <v>251.79906433915551</v>
      </c>
      <c r="AG52" s="20">
        <f>(AG29+AG30+AG43-AG34-AG46)*WACC!D42/(1-(1-WACC!D43)*WACC!D42)</f>
        <v>34.246737422990847</v>
      </c>
      <c r="AH52" s="20">
        <f>(AH29+AH30+AH43-AH34-AH46)*WACC!E42/(1-(1-WACC!E43)*WACC!E42)</f>
        <v>726.12531533436277</v>
      </c>
      <c r="AI52" s="20">
        <f>(AI29+AI30+AI43-AI34-AI46)*WACC!F42/(1-(1-WACC!F43)*WACC!F42)</f>
        <v>-268.75390805414173</v>
      </c>
      <c r="AJ52" s="20">
        <f>(AJ29+AJ30+AJ43-AJ34-AJ46)*WACC!G42/(1-(1-WACC!G43)*WACC!G42)</f>
        <v>922.56633080307608</v>
      </c>
      <c r="AK52" s="20">
        <f>(AK29+AK30+AK43-AK34-AK46)*WACC!H42/(1-(1-WACC!H43)*WACC!H42)</f>
        <v>448.89148961053309</v>
      </c>
      <c r="AL52" s="20">
        <f>(AL29+AL30+AL43-AL34-AL46)*WACC!I42/(1-(1-WACC!I43)*WACC!I42)</f>
        <v>110.34729756528756</v>
      </c>
      <c r="AM52" s="20">
        <f>(AM29+AM30+AM43-AM34-AM46)*WACC!J42/(1-(1-WACC!J43)*WACC!J42)</f>
        <v>524.57376942909548</v>
      </c>
      <c r="AN52" s="20">
        <f>(AN29+AN30+AN43-AN34-AN46)*WACC!K42/(1-(1-WACC!K43)*WACC!K42)</f>
        <v>576.27948253005582</v>
      </c>
      <c r="AO52" s="19"/>
      <c r="AP52" s="20">
        <f>(AP29+AP30+AP43-AP34-AP46)*WACC!C42/(1-(1-WACC!C43)*WACC!C42)</f>
        <v>544.77982140930806</v>
      </c>
      <c r="AQ52" s="20">
        <f>(AQ29+AQ30+AQ43-AQ34-AQ46)*WACC!D42/(1-(1-WACC!D43)*WACC!D42)</f>
        <v>74.094522734283728</v>
      </c>
      <c r="AR52" s="20">
        <f>(AR29+AR30+AR43-AR34-AR46)*WACC!E42/(1-(1-WACC!E43)*WACC!E42)</f>
        <v>1571.0082984097833</v>
      </c>
      <c r="AS52" s="20">
        <f>(AS29+AS30+AS43-AS34-AS46)*WACC!F42/(1-(1-WACC!F43)*WACC!F42)</f>
        <v>-581.46247054986429</v>
      </c>
      <c r="AT52" s="20">
        <f>(AT29+AT30+AT43-AT34-AT46)*WACC!G42/(1-(1-WACC!G43)*WACC!G42)</f>
        <v>1996.0182229119839</v>
      </c>
      <c r="AU52" s="20">
        <f>(AU29+AU30+AU43-AU34-AU46)*WACC!H42/(1-(1-WACC!H43)*WACC!H42)</f>
        <v>971.19910347561006</v>
      </c>
      <c r="AV52" s="20">
        <f>(AV29+AV30+AV43-AV34-AV46)*WACC!I42/(1-(1-WACC!I43)*WACC!I42)</f>
        <v>238.74187625910545</v>
      </c>
      <c r="AW52" s="20">
        <f>(AW29+AW30+AW43-AW34-AW46)*WACC!J42/(1-(1-WACC!J43)*WACC!J42)</f>
        <v>1134.9414866795055</v>
      </c>
      <c r="AX52" s="20">
        <f>(AX29+AX30+AX43-AX34-AX46)*WACC!K42/(1-(1-WACC!K43)*WACC!K42)</f>
        <v>1167.7201445514277</v>
      </c>
      <c r="AY52" s="19"/>
      <c r="AZ52" s="20">
        <f>(AZ29+AZ30+AZ43-AZ34-AZ46)*WACC!C42/(1-(1-WACC!C43)*WACC!C42)</f>
        <v>180.12083118085076</v>
      </c>
      <c r="BA52" s="20">
        <f>(BA29+BA30+BA43-BA34-BA46)*WACC!D42/(1-(1-WACC!D43)*WACC!D42)</f>
        <v>18.918292652258454</v>
      </c>
      <c r="BB52" s="20">
        <f>(BB29+BB30+BB43-BB34-BB46)*WACC!E42/(1-(1-WACC!E43)*WACC!E42)</f>
        <v>322.42867577373568</v>
      </c>
      <c r="BC52" s="20">
        <f>(BC29+BC30+BC43-BC34-BC46)*WACC!F42/(1-(1-WACC!F43)*WACC!F42)</f>
        <v>-97.320301528102121</v>
      </c>
      <c r="BD52" s="20">
        <f>(BD29+BD30+BD43-BD34-BD46)*WACC!G42/(1-(1-WACC!G43)*WACC!G42)</f>
        <v>319.3614311274809</v>
      </c>
      <c r="BE52" s="20">
        <f>(BE29+BE30+BE43-BE34-BE46)*WACC!H42/(1-(1-WACC!H43)*WACC!H42)</f>
        <v>117.70280249499233</v>
      </c>
      <c r="BF52" s="20">
        <f>(BF29+BF30+BF43-BF34-BF46)*WACC!I42/(1-(1-WACC!I43)*WACC!I42)</f>
        <v>31.985973334569479</v>
      </c>
      <c r="BG52" s="20">
        <f>(BG29+BG30+BG43-BG34-BG46)*WACC!J42/(1-(1-WACC!J43)*WACC!J42)</f>
        <v>168.02251907386534</v>
      </c>
      <c r="BH52" s="20">
        <f>(BH29+BH30+BH43-BH34-BH46)*WACC!K42/(1-(1-WACC!K43)*WACC!K42)</f>
        <v>182.97928781255442</v>
      </c>
    </row>
    <row r="53" spans="1:60" x14ac:dyDescent="0.25">
      <c r="A53" s="21" t="s">
        <v>96</v>
      </c>
      <c r="B53" s="1">
        <f t="shared" ref="B53" si="145">B50-B51</f>
        <v>126.68969942812933</v>
      </c>
      <c r="C53" s="1">
        <f t="shared" ref="C53:I53" si="146">C50-C51</f>
        <v>17.230837937780944</v>
      </c>
      <c r="D53" s="1">
        <f t="shared" si="146"/>
        <v>365.34130175701853</v>
      </c>
      <c r="E53" s="1">
        <f t="shared" si="146"/>
        <v>-135.22032705273952</v>
      </c>
      <c r="F53" s="1">
        <f t="shared" si="146"/>
        <v>464.17825840101534</v>
      </c>
      <c r="G53" s="1">
        <f t="shared" si="146"/>
        <v>225.85440515380228</v>
      </c>
      <c r="H53" s="1">
        <f t="shared" si="146"/>
        <v>55.51992815359624</v>
      </c>
      <c r="I53" s="1">
        <f t="shared" si="146"/>
        <v>263.93304260788938</v>
      </c>
      <c r="J53" s="1">
        <f t="shared" ref="J53" si="147">J50-J51</f>
        <v>271.55578880782838</v>
      </c>
      <c r="L53" s="1">
        <f t="shared" ref="L53" si="148">L50-L51</f>
        <v>10.274622298332471</v>
      </c>
      <c r="M53" s="1">
        <f t="shared" ref="M53:S53" si="149">M50-M51</f>
        <v>1.3974328812336341</v>
      </c>
      <c r="N53" s="1">
        <f t="shared" si="149"/>
        <v>29.629432404360209</v>
      </c>
      <c r="O53" s="1">
        <f t="shared" si="149"/>
        <v>-10.966462102248929</v>
      </c>
      <c r="P53" s="1">
        <f t="shared" si="149"/>
        <v>37.64517798760572</v>
      </c>
      <c r="Q53" s="1">
        <f t="shared" si="149"/>
        <v>18.316948558918348</v>
      </c>
      <c r="R53" s="1">
        <f t="shared" si="149"/>
        <v>4.5027045954305711</v>
      </c>
      <c r="S53" s="1">
        <f t="shared" si="149"/>
        <v>21.405152408496789</v>
      </c>
      <c r="T53" s="1">
        <f t="shared" ref="T53" si="150">T50-T51</f>
        <v>22.023362400579426</v>
      </c>
      <c r="V53" s="1">
        <f t="shared" ref="V53" si="151">V50-V51</f>
        <v>640.41846625313804</v>
      </c>
      <c r="W53" s="1">
        <f t="shared" ref="W53:AC53" si="152">W50-W51</f>
        <v>87.102162639751157</v>
      </c>
      <c r="X53" s="1">
        <f t="shared" si="152"/>
        <v>1846.8061506680342</v>
      </c>
      <c r="Y53" s="1">
        <f t="shared" si="152"/>
        <v>-683.54092596525254</v>
      </c>
      <c r="Z53" s="1">
        <f t="shared" si="152"/>
        <v>2346.4285546108604</v>
      </c>
      <c r="AA53" s="1">
        <f t="shared" si="152"/>
        <v>1141.6976470700911</v>
      </c>
      <c r="AB53" s="1">
        <f t="shared" si="152"/>
        <v>280.65412890794221</v>
      </c>
      <c r="AC53" s="1">
        <f t="shared" si="152"/>
        <v>1334.1857712462031</v>
      </c>
      <c r="AD53" s="1">
        <f t="shared" ref="AD53" si="153">AD50-AD51</f>
        <v>1372.7188757688089</v>
      </c>
      <c r="AF53" s="1">
        <f t="shared" ref="AF53:AM53" si="154">AF50-AF51</f>
        <v>125.89953216957758</v>
      </c>
      <c r="AG53" s="1">
        <f t="shared" si="154"/>
        <v>17.123368711495566</v>
      </c>
      <c r="AH53" s="1">
        <f t="shared" si="154"/>
        <v>363.06265766718144</v>
      </c>
      <c r="AI53" s="1">
        <f t="shared" si="154"/>
        <v>-134.37695402707095</v>
      </c>
      <c r="AJ53" s="1">
        <f t="shared" si="154"/>
        <v>461.28316540153821</v>
      </c>
      <c r="AK53" s="1">
        <f t="shared" si="154"/>
        <v>224.44574480526663</v>
      </c>
      <c r="AL53" s="1">
        <f t="shared" si="154"/>
        <v>55.173648782643511</v>
      </c>
      <c r="AM53" s="1">
        <f t="shared" si="154"/>
        <v>262.28688471454711</v>
      </c>
      <c r="AN53" s="1">
        <f t="shared" ref="AN53" si="155">AN50-AN51</f>
        <v>288.13974126502762</v>
      </c>
      <c r="AP53" s="1">
        <f t="shared" ref="AP53:AW53" si="156">AP50-AP51</f>
        <v>272.38991070465329</v>
      </c>
      <c r="AQ53" s="1">
        <f t="shared" si="156"/>
        <v>37.047261367141715</v>
      </c>
      <c r="AR53" s="1">
        <f t="shared" si="156"/>
        <v>785.50414920489209</v>
      </c>
      <c r="AS53" s="1">
        <f t="shared" si="156"/>
        <v>-290.73123527493163</v>
      </c>
      <c r="AT53" s="1">
        <f t="shared" si="156"/>
        <v>998.00911145599184</v>
      </c>
      <c r="AU53" s="1">
        <f t="shared" si="156"/>
        <v>485.59955173780475</v>
      </c>
      <c r="AV53" s="1">
        <f t="shared" si="156"/>
        <v>119.37093812955207</v>
      </c>
      <c r="AW53" s="1">
        <f t="shared" si="156"/>
        <v>567.47074333975218</v>
      </c>
      <c r="AX53" s="1">
        <f t="shared" ref="AX53" si="157">AX50-AX51</f>
        <v>583.86007227571338</v>
      </c>
      <c r="AZ53" s="1">
        <f t="shared" ref="AZ53:BG53" si="158">AZ50-AZ51</f>
        <v>90.060415590425436</v>
      </c>
      <c r="BA53" s="1">
        <f t="shared" si="158"/>
        <v>9.4591463261289945</v>
      </c>
      <c r="BB53" s="1">
        <f t="shared" si="158"/>
        <v>161.21433788686781</v>
      </c>
      <c r="BC53" s="1">
        <f t="shared" si="158"/>
        <v>-48.660150764051153</v>
      </c>
      <c r="BD53" s="1">
        <f t="shared" si="158"/>
        <v>159.6807155637398</v>
      </c>
      <c r="BE53" s="1">
        <f t="shared" si="158"/>
        <v>58.851401247496021</v>
      </c>
      <c r="BF53" s="1">
        <f t="shared" si="158"/>
        <v>15.992986667284452</v>
      </c>
      <c r="BG53" s="1">
        <f t="shared" si="158"/>
        <v>84.011259536932556</v>
      </c>
      <c r="BH53" s="1">
        <f t="shared" ref="BH53" si="159">BH50-BH51</f>
        <v>91.48964390627701</v>
      </c>
    </row>
    <row r="54" spans="1:60" x14ac:dyDescent="0.2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x14ac:dyDescent="0.25">
      <c r="A55" s="22" t="s">
        <v>97</v>
      </c>
      <c r="B55" s="15">
        <f t="shared" ref="B55:I55" si="160">B33-B34+B53</f>
        <v>7481.3298580653</v>
      </c>
      <c r="C55" s="15">
        <f>C33-C34+C53</f>
        <v>7305.6916491667671</v>
      </c>
      <c r="D55" s="15">
        <f t="shared" si="160"/>
        <v>10497.546594918222</v>
      </c>
      <c r="E55" s="15">
        <f t="shared" si="160"/>
        <v>8440.0950208695576</v>
      </c>
      <c r="F55" s="15">
        <f t="shared" si="160"/>
        <v>13054.426476238912</v>
      </c>
      <c r="G55" s="15">
        <f t="shared" si="160"/>
        <v>12616.522855892825</v>
      </c>
      <c r="H55" s="15">
        <f t="shared" si="160"/>
        <v>11919.963704010876</v>
      </c>
      <c r="I55" s="15">
        <f t="shared" si="160"/>
        <v>12610.287583231244</v>
      </c>
      <c r="J55" s="15">
        <f t="shared" ref="J55" si="161">J33-J34+J53</f>
        <v>12790.366184672675</v>
      </c>
      <c r="L55" s="15">
        <f t="shared" ref="L55:S55" si="162">L33-L34+L53</f>
        <v>606.74102889055348</v>
      </c>
      <c r="M55" s="15">
        <f t="shared" si="162"/>
        <v>592.49664859970119</v>
      </c>
      <c r="N55" s="15">
        <f t="shared" si="162"/>
        <v>851.35829360080288</v>
      </c>
      <c r="O55" s="15">
        <f t="shared" si="162"/>
        <v>684.49754710063439</v>
      </c>
      <c r="P55" s="15">
        <f t="shared" si="162"/>
        <v>1058.7230214465633</v>
      </c>
      <c r="Q55" s="15">
        <f t="shared" si="162"/>
        <v>1023.2087347883902</v>
      </c>
      <c r="R55" s="15">
        <f t="shared" si="162"/>
        <v>966.7173055219256</v>
      </c>
      <c r="S55" s="15">
        <f t="shared" si="162"/>
        <v>1022.7030498604591</v>
      </c>
      <c r="T55" s="15">
        <f t="shared" ref="T55" si="163">T33-T34+T53</f>
        <v>1037.3075490594824</v>
      </c>
      <c r="V55" s="15">
        <f t="shared" ref="V55:AC55" si="164">V33-V34+V53</f>
        <v>37818.242642165169</v>
      </c>
      <c r="W55" s="15">
        <f t="shared" si="164"/>
        <v>36930.388674036869</v>
      </c>
      <c r="X55" s="15">
        <f t="shared" si="164"/>
        <v>53065.266711380842</v>
      </c>
      <c r="Y55" s="15">
        <f t="shared" si="164"/>
        <v>42664.815945532799</v>
      </c>
      <c r="Z55" s="15">
        <f t="shared" si="164"/>
        <v>65990.335595278768</v>
      </c>
      <c r="AA55" s="15">
        <f t="shared" si="164"/>
        <v>63776.725758215201</v>
      </c>
      <c r="AB55" s="15">
        <f t="shared" si="164"/>
        <v>60255.60805317331</v>
      </c>
      <c r="AC55" s="15">
        <f t="shared" si="164"/>
        <v>63745.206354722839</v>
      </c>
      <c r="AD55" s="15">
        <f t="shared" ref="AD55" si="165">AD33-AD34+AD53</f>
        <v>64655.506578503475</v>
      </c>
      <c r="AF55" s="15">
        <f t="shared" ref="AF55:AM55" si="166">AF33-AF34+AF53</f>
        <v>7434.6685909618509</v>
      </c>
      <c r="AG55" s="15">
        <f t="shared" si="166"/>
        <v>7260.125842567596</v>
      </c>
      <c r="AH55" s="15">
        <f t="shared" si="166"/>
        <v>10432.073098241923</v>
      </c>
      <c r="AI55" s="15">
        <f t="shared" si="166"/>
        <v>8387.4539081771782</v>
      </c>
      <c r="AJ55" s="15">
        <f t="shared" si="166"/>
        <v>12973.005647021839</v>
      </c>
      <c r="AK55" s="15">
        <f t="shared" si="166"/>
        <v>12537.833244010399</v>
      </c>
      <c r="AL55" s="15">
        <f t="shared" si="166"/>
        <v>11845.618551369784</v>
      </c>
      <c r="AM55" s="15">
        <f t="shared" si="166"/>
        <v>12531.636860921746</v>
      </c>
      <c r="AN55" s="15">
        <f t="shared" ref="AN55" si="167">AN33-AN34+AN53</f>
        <v>12196.045788144409</v>
      </c>
      <c r="AP55" s="15">
        <f t="shared" ref="AP55:AW55" si="168">AP33-AP34+AP53</f>
        <v>16085.275923687261</v>
      </c>
      <c r="AQ55" s="15">
        <f t="shared" si="168"/>
        <v>15707.643991066434</v>
      </c>
      <c r="AR55" s="15">
        <f t="shared" si="168"/>
        <v>22570.309918762239</v>
      </c>
      <c r="AS55" s="15">
        <f t="shared" si="168"/>
        <v>18146.674429341921</v>
      </c>
      <c r="AT55" s="15">
        <f t="shared" si="168"/>
        <v>28067.74408822738</v>
      </c>
      <c r="AU55" s="15">
        <f t="shared" si="168"/>
        <v>27126.226912152757</v>
      </c>
      <c r="AV55" s="15">
        <f t="shared" si="168"/>
        <v>25628.585935513853</v>
      </c>
      <c r="AW55" s="15">
        <f t="shared" si="168"/>
        <v>27112.820728610019</v>
      </c>
      <c r="AX55" s="15">
        <f t="shared" ref="AX55" si="169">AX33-AX34+AX53</f>
        <v>27499.999752539094</v>
      </c>
      <c r="AZ55" s="15">
        <f t="shared" ref="AZ55:BG55" si="170">AZ33-AZ34+AZ53</f>
        <v>19548.420757910604</v>
      </c>
      <c r="BA55" s="15">
        <f t="shared" si="170"/>
        <v>16861.319124274843</v>
      </c>
      <c r="BB55" s="15">
        <f t="shared" si="170"/>
        <v>16218.575508901013</v>
      </c>
      <c r="BC55" s="15">
        <f t="shared" si="170"/>
        <v>15075.117992843045</v>
      </c>
      <c r="BD55" s="15">
        <f t="shared" si="170"/>
        <v>17266.447109170291</v>
      </c>
      <c r="BE55" s="15">
        <f t="shared" si="170"/>
        <v>5965.4487817463641</v>
      </c>
      <c r="BF55" s="15">
        <f t="shared" si="170"/>
        <v>6858.5278338857224</v>
      </c>
      <c r="BG55" s="15">
        <f t="shared" si="170"/>
        <v>8697.9268527383902</v>
      </c>
      <c r="BH55" s="15">
        <f t="shared" ref="BH55" si="171">BH33-BH34+BH53</f>
        <v>10292.227336990009</v>
      </c>
    </row>
    <row r="56" spans="1:60" x14ac:dyDescent="0.25">
      <c r="B56" s="14"/>
      <c r="C56" s="14"/>
      <c r="D56" s="14"/>
      <c r="E56" s="14"/>
      <c r="F56" s="14"/>
      <c r="G56" s="14"/>
      <c r="H56" s="14"/>
      <c r="I56" s="14"/>
      <c r="J56" s="14"/>
    </row>
    <row r="57" spans="1:60" x14ac:dyDescent="0.25">
      <c r="A57" s="4"/>
    </row>
    <row r="59" spans="1:60" x14ac:dyDescent="0.25">
      <c r="A59" s="10"/>
      <c r="B59" s="43"/>
      <c r="C59" s="43"/>
      <c r="D59" s="43"/>
      <c r="E59" s="43"/>
      <c r="F59" s="43"/>
    </row>
    <row r="60" spans="1:60" x14ac:dyDescent="0.25">
      <c r="A60" s="10"/>
      <c r="B60" s="43"/>
      <c r="C60" s="43"/>
      <c r="D60" s="43"/>
      <c r="E60" s="43"/>
      <c r="F60" s="43"/>
    </row>
    <row r="61" spans="1:60" x14ac:dyDescent="0.25">
      <c r="A61" s="10"/>
      <c r="B61" s="43"/>
      <c r="C61" s="43"/>
      <c r="D61" s="43"/>
      <c r="E61" s="43"/>
      <c r="F61" s="43"/>
    </row>
    <row r="62" spans="1:60" x14ac:dyDescent="0.25">
      <c r="A62" s="10"/>
      <c r="B62" s="43"/>
      <c r="C62" s="43"/>
      <c r="D62" s="43"/>
      <c r="E62" s="43"/>
      <c r="F62" s="43"/>
    </row>
    <row r="63" spans="1:60" x14ac:dyDescent="0.25">
      <c r="A63" s="10"/>
      <c r="B63" s="43"/>
      <c r="C63" s="43"/>
      <c r="D63" s="43"/>
      <c r="E63" s="43"/>
      <c r="F63" s="43"/>
    </row>
    <row r="64" spans="1:60" x14ac:dyDescent="0.25">
      <c r="A64" s="10"/>
      <c r="B64" s="43"/>
      <c r="C64" s="43"/>
      <c r="D64" s="43"/>
      <c r="E64" s="43"/>
      <c r="F64" s="43"/>
    </row>
    <row r="65" spans="1:6" x14ac:dyDescent="0.25">
      <c r="A65" s="10"/>
      <c r="B65" s="43"/>
      <c r="C65" s="43"/>
      <c r="D65" s="43"/>
      <c r="E65" s="43"/>
      <c r="F65" s="43"/>
    </row>
    <row r="66" spans="1:6" x14ac:dyDescent="0.25">
      <c r="A66" s="10"/>
      <c r="B66" s="43"/>
      <c r="C66" s="43"/>
      <c r="D66" s="43"/>
      <c r="E66" s="43"/>
      <c r="F66" s="43"/>
    </row>
    <row r="67" spans="1:6" x14ac:dyDescent="0.25">
      <c r="A67" s="10"/>
      <c r="B67" s="43"/>
      <c r="C67" s="43"/>
      <c r="D67" s="43"/>
      <c r="E67" s="43"/>
      <c r="F67" s="43"/>
    </row>
    <row r="68" spans="1:6" x14ac:dyDescent="0.25">
      <c r="A68" s="10"/>
      <c r="B68" s="43"/>
      <c r="C68" s="43"/>
      <c r="D68" s="43"/>
      <c r="E68" s="43"/>
      <c r="F68" s="43"/>
    </row>
    <row r="69" spans="1:6" x14ac:dyDescent="0.25">
      <c r="A69" s="10"/>
      <c r="B69" s="43"/>
      <c r="C69" s="43"/>
      <c r="D69" s="43"/>
      <c r="E69" s="43"/>
      <c r="F69" s="43"/>
    </row>
    <row r="70" spans="1:6" x14ac:dyDescent="0.25">
      <c r="A70" s="10"/>
      <c r="B70" s="43"/>
      <c r="C70" s="43"/>
      <c r="D70" s="43"/>
      <c r="E70" s="43"/>
      <c r="F70" s="43"/>
    </row>
    <row r="71" spans="1:6" x14ac:dyDescent="0.25">
      <c r="A71" s="10"/>
      <c r="B71" s="43"/>
      <c r="C71" s="43"/>
      <c r="D71" s="43"/>
      <c r="E71" s="43"/>
      <c r="F71" s="43"/>
    </row>
    <row r="72" spans="1:6" x14ac:dyDescent="0.25">
      <c r="A72" s="10"/>
      <c r="B72" s="43"/>
      <c r="C72" s="43"/>
      <c r="D72" s="43"/>
      <c r="E72" s="43"/>
      <c r="F72" s="43"/>
    </row>
    <row r="73" spans="1:6" x14ac:dyDescent="0.25">
      <c r="A73" s="10"/>
      <c r="B73" s="43"/>
      <c r="C73" s="43"/>
      <c r="D73" s="43"/>
      <c r="E73" s="43"/>
      <c r="F73" s="43"/>
    </row>
    <row r="74" spans="1:6" x14ac:dyDescent="0.25">
      <c r="A74" s="10"/>
      <c r="B74" s="43"/>
      <c r="C74" s="43"/>
      <c r="D74" s="43"/>
      <c r="E74" s="43"/>
      <c r="F74" s="43"/>
    </row>
    <row r="75" spans="1:6" x14ac:dyDescent="0.25">
      <c r="A75" s="10"/>
      <c r="B75" s="43"/>
      <c r="C75" s="43"/>
      <c r="D75" s="43"/>
      <c r="E75" s="43"/>
      <c r="F75" s="43"/>
    </row>
    <row r="76" spans="1:6" x14ac:dyDescent="0.25">
      <c r="A76" s="10"/>
      <c r="B76" s="43"/>
      <c r="C76" s="43"/>
      <c r="D76" s="43"/>
      <c r="E76" s="43"/>
      <c r="F76" s="43"/>
    </row>
    <row r="77" spans="1:6" x14ac:dyDescent="0.25">
      <c r="A77" s="10"/>
      <c r="B77" s="43"/>
      <c r="C77" s="43"/>
      <c r="D77" s="43"/>
      <c r="E77" s="43"/>
      <c r="F77" s="43"/>
    </row>
    <row r="78" spans="1:6" x14ac:dyDescent="0.25">
      <c r="A78" s="10"/>
      <c r="B78" s="43"/>
      <c r="C78" s="43"/>
      <c r="D78" s="43"/>
      <c r="E78" s="43"/>
      <c r="F78" s="43"/>
    </row>
    <row r="79" spans="1:6" x14ac:dyDescent="0.25">
      <c r="A79" s="10"/>
      <c r="B79" s="43"/>
      <c r="C79" s="43"/>
      <c r="D79" s="43"/>
      <c r="E79" s="43"/>
      <c r="F79" s="43"/>
    </row>
    <row r="80" spans="1:6" x14ac:dyDescent="0.25">
      <c r="A80" s="10"/>
      <c r="B80" s="43"/>
      <c r="C80" s="43"/>
      <c r="D80" s="43"/>
      <c r="E80" s="43"/>
      <c r="F80" s="43"/>
    </row>
    <row r="81" spans="1:6" x14ac:dyDescent="0.25">
      <c r="A81" s="10"/>
      <c r="B81" s="43"/>
      <c r="C81" s="43"/>
      <c r="D81" s="43"/>
      <c r="E81" s="43"/>
      <c r="F81" s="43"/>
    </row>
    <row r="82" spans="1:6" x14ac:dyDescent="0.25">
      <c r="A82" s="10"/>
      <c r="B82" s="43"/>
      <c r="C82" s="43"/>
      <c r="D82" s="43"/>
      <c r="E82" s="43"/>
      <c r="F82" s="43"/>
    </row>
    <row r="83" spans="1:6" x14ac:dyDescent="0.25">
      <c r="A83" s="10"/>
      <c r="B83" s="43"/>
      <c r="C83" s="43"/>
      <c r="D83" s="43"/>
      <c r="E83" s="43"/>
      <c r="F83" s="43"/>
    </row>
    <row r="84" spans="1:6" x14ac:dyDescent="0.25">
      <c r="A84" s="10"/>
      <c r="B84" s="43"/>
      <c r="C84" s="43"/>
      <c r="D84" s="43"/>
      <c r="E84" s="43"/>
      <c r="F84" s="43"/>
    </row>
    <row r="85" spans="1:6" x14ac:dyDescent="0.25">
      <c r="A85" s="10"/>
      <c r="B85" s="43"/>
      <c r="C85" s="43"/>
      <c r="D85" s="43"/>
      <c r="E85" s="43"/>
      <c r="F85" s="43"/>
    </row>
    <row r="86" spans="1:6" x14ac:dyDescent="0.25">
      <c r="A86" s="10"/>
      <c r="B86" s="43"/>
      <c r="C86" s="43"/>
      <c r="D86" s="43"/>
      <c r="E86" s="43"/>
      <c r="F86" s="43"/>
    </row>
    <row r="87" spans="1:6" x14ac:dyDescent="0.25">
      <c r="A87" s="10"/>
      <c r="B87" s="43"/>
      <c r="C87" s="43"/>
      <c r="D87" s="43"/>
      <c r="E87" s="43"/>
      <c r="F87" s="43"/>
    </row>
    <row r="88" spans="1:6" x14ac:dyDescent="0.25">
      <c r="A88" s="10"/>
      <c r="B88" s="43"/>
      <c r="C88" s="43"/>
      <c r="D88" s="43"/>
      <c r="E88" s="43"/>
      <c r="F88" s="43"/>
    </row>
    <row r="89" spans="1:6" x14ac:dyDescent="0.25">
      <c r="A89" s="10"/>
      <c r="B89" s="43"/>
      <c r="C89" s="43"/>
      <c r="D89" s="43"/>
      <c r="E89" s="43"/>
      <c r="F89" s="43"/>
    </row>
    <row r="90" spans="1:6" x14ac:dyDescent="0.25">
      <c r="A90" s="10"/>
      <c r="B90" s="43"/>
      <c r="C90" s="43"/>
      <c r="D90" s="43"/>
      <c r="E90" s="43"/>
      <c r="F90" s="43"/>
    </row>
    <row r="91" spans="1:6" x14ac:dyDescent="0.25">
      <c r="A91" s="10"/>
      <c r="B91" s="43"/>
      <c r="C91" s="43"/>
      <c r="D91" s="43"/>
      <c r="E91" s="43"/>
      <c r="F91" s="43"/>
    </row>
    <row r="92" spans="1:6" x14ac:dyDescent="0.25">
      <c r="A92" s="10"/>
      <c r="B92" s="43"/>
      <c r="C92" s="43"/>
      <c r="D92" s="43"/>
      <c r="E92" s="43"/>
      <c r="F92" s="43"/>
    </row>
    <row r="93" spans="1:6" x14ac:dyDescent="0.25">
      <c r="A93" s="10"/>
      <c r="B93" s="43"/>
      <c r="C93" s="43"/>
      <c r="D93" s="43"/>
      <c r="E93" s="43"/>
      <c r="F93" s="43"/>
    </row>
    <row r="94" spans="1:6" x14ac:dyDescent="0.25">
      <c r="A94" s="10"/>
      <c r="B94" s="43"/>
      <c r="C94" s="43"/>
      <c r="D94" s="43"/>
      <c r="E94" s="43"/>
      <c r="F94" s="43"/>
    </row>
    <row r="95" spans="1:6" x14ac:dyDescent="0.25">
      <c r="A95" s="10"/>
      <c r="B95" s="43"/>
      <c r="C95" s="43"/>
      <c r="D95" s="43"/>
      <c r="E95" s="43"/>
      <c r="F95" s="43"/>
    </row>
    <row r="96" spans="1:6" x14ac:dyDescent="0.25">
      <c r="A96" s="10"/>
      <c r="B96" s="43"/>
      <c r="C96" s="43"/>
      <c r="D96" s="43"/>
      <c r="E96" s="43"/>
      <c r="F96" s="43"/>
    </row>
    <row r="97" spans="1:6" x14ac:dyDescent="0.25">
      <c r="A97" s="10"/>
      <c r="B97" s="43"/>
      <c r="C97" s="43"/>
      <c r="D97" s="43"/>
      <c r="E97" s="43"/>
      <c r="F97" s="43"/>
    </row>
    <row r="98" spans="1:6" x14ac:dyDescent="0.25">
      <c r="A98" s="10"/>
      <c r="B98" s="43"/>
      <c r="C98" s="43"/>
      <c r="D98" s="43"/>
      <c r="E98" s="43"/>
      <c r="F98" s="43"/>
    </row>
    <row r="99" spans="1:6" x14ac:dyDescent="0.25">
      <c r="A99" s="10"/>
      <c r="B99" s="43"/>
      <c r="C99" s="43"/>
      <c r="D99" s="43"/>
      <c r="E99" s="43"/>
      <c r="F99" s="43"/>
    </row>
    <row r="100" spans="1:6" x14ac:dyDescent="0.25">
      <c r="A100" s="10"/>
      <c r="B100" s="43"/>
      <c r="C100" s="43"/>
      <c r="D100" s="43"/>
      <c r="E100" s="43"/>
      <c r="F100" s="43"/>
    </row>
    <row r="101" spans="1:6" x14ac:dyDescent="0.25">
      <c r="A101" s="10"/>
    </row>
    <row r="102" spans="1:6" x14ac:dyDescent="0.25">
      <c r="A102" s="10"/>
    </row>
    <row r="103" spans="1:6" x14ac:dyDescent="0.25">
      <c r="A103" s="10"/>
    </row>
    <row r="104" spans="1:6" x14ac:dyDescent="0.25">
      <c r="A104" s="10"/>
    </row>
    <row r="105" spans="1:6" x14ac:dyDescent="0.25">
      <c r="A105" s="9"/>
    </row>
    <row r="106" spans="1:6" x14ac:dyDescent="0.25">
      <c r="A106" s="10"/>
    </row>
    <row r="107" spans="1:6" x14ac:dyDescent="0.25">
      <c r="A107" s="10"/>
    </row>
    <row r="108" spans="1:6" x14ac:dyDescent="0.25">
      <c r="A108" s="11"/>
    </row>
    <row r="109" spans="1:6" x14ac:dyDescent="0.25">
      <c r="A109" s="10"/>
    </row>
    <row r="110" spans="1:6" x14ac:dyDescent="0.25">
      <c r="A110" s="10"/>
    </row>
    <row r="111" spans="1:6" x14ac:dyDescent="0.25">
      <c r="A111" s="10"/>
    </row>
    <row r="112" spans="1:6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4" workbookViewId="0">
      <pane xSplit="1" topLeftCell="AV1" activePane="topRight" state="frozen"/>
      <selection activeCell="A4" sqref="A4"/>
      <selection pane="topRight" activeCell="AN27" sqref="AN27:AN30"/>
    </sheetView>
  </sheetViews>
  <sheetFormatPr defaultColWidth="9.140625" defaultRowHeight="15" x14ac:dyDescent="0.25"/>
  <cols>
    <col min="1" max="1" width="61" style="43" customWidth="1"/>
    <col min="2" max="9" width="11.7109375" style="43" customWidth="1"/>
    <col min="10" max="10" width="11.7109375" style="47" customWidth="1"/>
    <col min="11" max="11" width="9.140625" style="43"/>
    <col min="12" max="18" width="11.7109375" style="43" customWidth="1"/>
    <col min="19" max="19" width="12.7109375" style="43" bestFit="1" customWidth="1"/>
    <col min="20" max="20" width="11.7109375" style="47" customWidth="1"/>
    <col min="21" max="21" width="9.140625" style="43"/>
    <col min="22" max="28" width="11.7109375" style="43" customWidth="1"/>
    <col min="29" max="29" width="12.7109375" style="43" bestFit="1" customWidth="1"/>
    <col min="30" max="30" width="11.7109375" style="47" customWidth="1"/>
    <col min="31" max="31" width="9.140625" style="43"/>
    <col min="32" max="38" width="11.7109375" style="43" customWidth="1"/>
    <col min="39" max="39" width="12.7109375" style="43" bestFit="1" customWidth="1"/>
    <col min="40" max="40" width="11.7109375" style="47" customWidth="1"/>
    <col min="41" max="48" width="9.140625" style="43"/>
    <col min="49" max="49" width="10" style="43" customWidth="1"/>
    <col min="50" max="50" width="10" style="47" customWidth="1"/>
    <col min="51" max="57" width="9.140625" style="43"/>
    <col min="58" max="58" width="10.140625" style="43" bestFit="1" customWidth="1"/>
    <col min="59" max="59" width="9.140625" style="43"/>
    <col min="60" max="60" width="9.140625" style="47"/>
    <col min="6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B17+L17+V17+AF17+AP17+AZ17</f>
        <v>2381569.6982534616</v>
      </c>
      <c r="C3" s="1">
        <f t="shared" si="0"/>
        <v>2637303.8957380373</v>
      </c>
      <c r="D3" s="1">
        <f t="shared" si="0"/>
        <v>2951003.0509034586</v>
      </c>
      <c r="E3" s="1">
        <f t="shared" si="0"/>
        <v>3213419.9839681732</v>
      </c>
      <c r="F3" s="1">
        <f t="shared" si="0"/>
        <v>3625771.2169666267</v>
      </c>
      <c r="G3" s="1">
        <f t="shared" si="0"/>
        <v>3879437.5861201184</v>
      </c>
      <c r="H3" s="1">
        <f t="shared" si="0"/>
        <v>4281112.8898665626</v>
      </c>
      <c r="I3" s="1">
        <f t="shared" si="0"/>
        <v>4844340.2269305978</v>
      </c>
      <c r="J3" s="1">
        <f t="shared" si="0"/>
        <v>5283080.3398927124</v>
      </c>
    </row>
    <row r="4" spans="1:60" x14ac:dyDescent="0.25">
      <c r="A4" s="21" t="s">
        <v>119</v>
      </c>
      <c r="B4" s="16">
        <f>'DNSP stacked data'!B53/B$3</f>
        <v>0.12437780130452183</v>
      </c>
      <c r="C4" s="16">
        <f>'DNSP stacked data'!C53/C$3</f>
        <v>0.12284569596032112</v>
      </c>
      <c r="D4" s="16">
        <f>'DNSP stacked data'!D53/D$3</f>
        <v>0.12357824941957746</v>
      </c>
      <c r="E4" s="16">
        <f>'DNSP stacked data'!E53/E$3</f>
        <v>0.126119232500501</v>
      </c>
      <c r="F4" s="16">
        <f>'DNSP stacked data'!F53/F$3</f>
        <v>0.12704074892832704</v>
      </c>
      <c r="G4" s="16">
        <f>'DNSP stacked data'!G53/G$3</f>
        <v>0.13396621491117983</v>
      </c>
      <c r="H4" s="16">
        <f>'DNSP stacked data'!H53/H$3</f>
        <v>0.13794414992344586</v>
      </c>
      <c r="I4" s="16">
        <f>'DNSP stacked data'!I53/I$3</f>
        <v>0.14494099605281033</v>
      </c>
      <c r="J4" s="16">
        <f>'DNSP stacked data'!J53/J$3</f>
        <v>0.16018845107845658</v>
      </c>
    </row>
    <row r="5" spans="1:60" x14ac:dyDescent="0.25">
      <c r="A5" s="42" t="s">
        <v>120</v>
      </c>
      <c r="B5" s="16">
        <f>'DNSP stacked data'!L53/B3</f>
        <v>4.8151433173999149E-2</v>
      </c>
      <c r="C5" s="16">
        <f>'DNSP stacked data'!M53/C3</f>
        <v>4.6892595870205792E-2</v>
      </c>
      <c r="D5" s="16">
        <f>'DNSP stacked data'!N53/D3</f>
        <v>4.8839134239507094E-2</v>
      </c>
      <c r="E5" s="16">
        <f>'DNSP stacked data'!O53/E3</f>
        <v>5.1860022809472724E-2</v>
      </c>
      <c r="F5" s="16">
        <f>'DNSP stacked data'!P53/F3</f>
        <v>4.9007322603408711E-2</v>
      </c>
      <c r="G5" s="16">
        <f>'DNSP stacked data'!Q53/G3</f>
        <v>4.6823507815369411E-2</v>
      </c>
      <c r="H5" s="16">
        <f>'DNSP stacked data'!R53/H3</f>
        <v>4.3087861874317325E-2</v>
      </c>
      <c r="I5" s="16">
        <f>'DNSP stacked data'!S53/I3</f>
        <v>4.1712784861258671E-2</v>
      </c>
      <c r="J5" s="16">
        <f>'DNSP stacked data'!T53/J3</f>
        <v>4.029630198828494E-2</v>
      </c>
    </row>
    <row r="6" spans="1:60" x14ac:dyDescent="0.25">
      <c r="A6" s="21" t="s">
        <v>121</v>
      </c>
      <c r="B6" s="16">
        <f>'DNSP stacked data'!V53/B$3</f>
        <v>0.30658983899187658</v>
      </c>
      <c r="C6" s="16">
        <f>'DNSP stacked data'!W53/C$3</f>
        <v>0.29192680239462143</v>
      </c>
      <c r="D6" s="16">
        <f>'DNSP stacked data'!X53/D$3</f>
        <v>0.27564443164195829</v>
      </c>
      <c r="E6" s="16">
        <f>'DNSP stacked data'!Y53/E$3</f>
        <v>0.26293751090865786</v>
      </c>
      <c r="F6" s="16">
        <f>'DNSP stacked data'!Z53/F$3</f>
        <v>0.2470593678670843</v>
      </c>
      <c r="G6" s="16">
        <f>'DNSP stacked data'!AA53/G$3</f>
        <v>0.23783983532395866</v>
      </c>
      <c r="H6" s="16">
        <f>'DNSP stacked data'!AB53/H$3</f>
        <v>0.22410355170860857</v>
      </c>
      <c r="I6" s="16">
        <f>'DNSP stacked data'!AC53/I$3</f>
        <v>0.20428578669348132</v>
      </c>
      <c r="J6" s="16">
        <f>'DNSP stacked data'!AD53/J$3</f>
        <v>0.1902923990426153</v>
      </c>
    </row>
    <row r="7" spans="1:60" x14ac:dyDescent="0.25">
      <c r="A7" s="42" t="s">
        <v>122</v>
      </c>
      <c r="B7" s="16">
        <f>'DNSP stacked data'!AG53/B3</f>
        <v>2.3211784894004401E-2</v>
      </c>
      <c r="C7" s="16">
        <f>'DNSP stacked data'!AH53/C3</f>
        <v>2.0778768213504339E-2</v>
      </c>
      <c r="D7" s="16">
        <f>'DNSP stacked data'!AI53/D3</f>
        <v>1.7920233776871002E-2</v>
      </c>
      <c r="E7" s="16">
        <f>'DNSP stacked data'!AJ53/E3</f>
        <v>1.5221765948450467E-2</v>
      </c>
      <c r="F7" s="16">
        <f>'DNSP stacked data'!AK53/F3</f>
        <v>1.2566535322075982E-2</v>
      </c>
      <c r="G7" s="16">
        <f>'DNSP stacked data'!AL53/G3</f>
        <v>1.028500283967464E-2</v>
      </c>
      <c r="H7" s="16">
        <f>'DNSP stacked data'!AM53/H3</f>
        <v>8.2603472733904417E-3</v>
      </c>
      <c r="I7" s="16">
        <f>'DNSP stacked data'!AN53/I3</f>
        <v>6.6429278652196163E-3</v>
      </c>
      <c r="J7" s="16">
        <f>'DNSP stacked data'!AO53/J3</f>
        <v>6.0912574883794221E-3</v>
      </c>
    </row>
    <row r="8" spans="1:60" x14ac:dyDescent="0.25">
      <c r="A8" s="21" t="s">
        <v>2</v>
      </c>
      <c r="B8" s="16">
        <f>'DNSP stacked data'!AR53/B3</f>
        <v>0.40280538519712877</v>
      </c>
      <c r="C8" s="16">
        <f>'DNSP stacked data'!AS53/C3</f>
        <v>0.41744967196580124</v>
      </c>
      <c r="D8" s="16">
        <f>'DNSP stacked data'!AT53/D3</f>
        <v>0.44106699350592954</v>
      </c>
      <c r="E8" s="16">
        <f>'DNSP stacked data'!AU53/E3</f>
        <v>0.45417480273178418</v>
      </c>
      <c r="F8" s="16">
        <f>'DNSP stacked data'!AV53/F3</f>
        <v>0.48156115961328694</v>
      </c>
      <c r="G8" s="16">
        <f>'DNSP stacked data'!AW53/G3</f>
        <v>0.50021185916557187</v>
      </c>
      <c r="H8" s="16">
        <f>'DNSP stacked data'!AX53/H3</f>
        <v>0.51687136265236067</v>
      </c>
      <c r="I8" s="16">
        <f>'DNSP stacked data'!AY53/I3</f>
        <v>0.53942864090263787</v>
      </c>
      <c r="J8" s="16">
        <f>'DNSP stacked data'!AZ53/J3</f>
        <v>0.54853562890812346</v>
      </c>
    </row>
    <row r="9" spans="1:60" x14ac:dyDescent="0.25">
      <c r="A9" s="21" t="s">
        <v>21</v>
      </c>
      <c r="B9" s="16">
        <f>'DNSP stacked data'!BC53/B3</f>
        <v>9.4863756438469282E-2</v>
      </c>
      <c r="C9" s="16">
        <f>'DNSP stacked data'!BD53/C3</f>
        <v>0.10010646559554613</v>
      </c>
      <c r="D9" s="16">
        <f>'DNSP stacked data'!BE53/D3</f>
        <v>9.2950957416156721E-2</v>
      </c>
      <c r="E9" s="16">
        <f>'DNSP stacked data'!BF53/E3</f>
        <v>8.9686665101133767E-2</v>
      </c>
      <c r="F9" s="16">
        <f>'DNSP stacked data'!BG53/F3</f>
        <v>8.2764865665817047E-2</v>
      </c>
      <c r="G9" s="16">
        <f>'DNSP stacked data'!BH53/G3</f>
        <v>7.0873579944245577E-2</v>
      </c>
      <c r="H9" s="16">
        <f>'DNSP stacked data'!BI53/H3</f>
        <v>6.9732726567877087E-2</v>
      </c>
      <c r="I9" s="16">
        <f>'DNSP stacked data'!BJ53/I3</f>
        <v>6.298886362459219E-2</v>
      </c>
      <c r="J9" s="16">
        <f>'DNSP stacked data'!BK53/J3</f>
        <v>5.4595961494140435E-2</v>
      </c>
    </row>
    <row r="10" spans="1:60" x14ac:dyDescent="0.25">
      <c r="A10" s="21" t="s">
        <v>90</v>
      </c>
      <c r="B10" s="16">
        <f>SUM(B4:B9)</f>
        <v>1</v>
      </c>
      <c r="C10" s="16">
        <f t="shared" ref="C10:I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</v>
      </c>
      <c r="J10" s="16">
        <f t="shared" ref="J10" si="2">SUM(J4:J9)</f>
        <v>1.0000000000000002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data'!B61</f>
        <v>156824.91789216295</v>
      </c>
      <c r="C12" s="1">
        <f>'DNSP stacked data'!C61</f>
        <v>176841.3944329306</v>
      </c>
      <c r="D12" s="1">
        <f>'DNSP stacked data'!D61</f>
        <v>224408.06001672792</v>
      </c>
      <c r="E12" s="1">
        <f>'DNSP stacked data'!E61</f>
        <v>214131.3002650959</v>
      </c>
      <c r="F12" s="1">
        <f>'DNSP stacked data'!F61</f>
        <v>210431.13798086444</v>
      </c>
      <c r="G12" s="1">
        <f>'DNSP stacked data'!G61</f>
        <v>229554.29065953355</v>
      </c>
      <c r="H12" s="1">
        <f>'DNSP stacked data'!H61</f>
        <v>240838.12724750844</v>
      </c>
      <c r="I12" s="1">
        <f>'DNSP stacked data'!I61</f>
        <v>222645.27398422692</v>
      </c>
      <c r="J12" s="1">
        <f>'DNSP stacked data'!J61</f>
        <v>258321.99304766822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2014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2013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</row>
    <row r="17" spans="1:60" x14ac:dyDescent="0.25">
      <c r="A17" s="21" t="s">
        <v>68</v>
      </c>
      <c r="B17" s="1">
        <f>'DNSP stacked data'!B53</f>
        <v>296214.40272223909</v>
      </c>
      <c r="C17" s="1">
        <f>'DNSP stacked data'!C53</f>
        <v>323981.43253080535</v>
      </c>
      <c r="D17" s="1">
        <f>'DNSP stacked data'!D53</f>
        <v>364679.79106248164</v>
      </c>
      <c r="E17" s="1">
        <f>'DNSP stacked data'!E53</f>
        <v>405274.06207983819</v>
      </c>
      <c r="F17" s="1">
        <f>'DNSP stacked data'!F53</f>
        <v>460620.69084621198</v>
      </c>
      <c r="G17" s="1">
        <f>'DNSP stacked data'!G53</f>
        <v>519713.5693966765</v>
      </c>
      <c r="H17" s="1">
        <f>'DNSP stacked data'!H53</f>
        <v>590554.4783189497</v>
      </c>
      <c r="I17" s="1">
        <f>'DNSP stacked data'!I53</f>
        <v>702143.49771001807</v>
      </c>
      <c r="J17" s="1">
        <f>'DNSP stacked data'!J53</f>
        <v>846288.45657045953</v>
      </c>
      <c r="K17" s="46"/>
      <c r="L17" s="1">
        <f>'DNSP stacked data'!L53</f>
        <v>114675.99417467287</v>
      </c>
      <c r="M17" s="1">
        <f>'DNSP stacked data'!M53</f>
        <v>123670.02576976313</v>
      </c>
      <c r="N17" s="1">
        <f>'DNSP stacked data'!N53</f>
        <v>144124.43414426901</v>
      </c>
      <c r="O17" s="1">
        <f>'DNSP stacked data'!O53</f>
        <v>166648.03366500494</v>
      </c>
      <c r="P17" s="1">
        <f>'DNSP stacked data'!P53</f>
        <v>177689.33971603727</v>
      </c>
      <c r="Q17" s="1">
        <f>'DNSP stacked data'!Q53</f>
        <v>181648.87613293322</v>
      </c>
      <c r="R17" s="1">
        <f>'DNSP stacked data'!R53</f>
        <v>184464.00086692991</v>
      </c>
      <c r="S17" s="1">
        <f>'DNSP stacked data'!S53</f>
        <v>202070.92168069704</v>
      </c>
      <c r="T17" s="1">
        <f>'DNSP stacked data'!T53</f>
        <v>212888.6008046878</v>
      </c>
      <c r="V17" s="1">
        <f>'DNSP stacked data'!V53</f>
        <v>730165.07033546094</v>
      </c>
      <c r="W17" s="1">
        <f>'DNSP stacked data'!W53</f>
        <v>769899.6932256833</v>
      </c>
      <c r="X17" s="1">
        <f>'DNSP stacked data'!X53</f>
        <v>813427.55873996881</v>
      </c>
      <c r="Y17" s="1">
        <f>'DNSP stacked data'!Y53</f>
        <v>844928.6520887306</v>
      </c>
      <c r="Z17" s="1">
        <f>'DNSP stacked data'!Z53</f>
        <v>895780.74489444378</v>
      </c>
      <c r="AA17" s="1">
        <f>'DNSP stacked data'!AA53</f>
        <v>922684.79663238465</v>
      </c>
      <c r="AB17" s="1">
        <f>'DNSP stacked data'!AB53</f>
        <v>959412.60388460185</v>
      </c>
      <c r="AC17" s="1">
        <f>'DNSP stacked data'!AC53</f>
        <v>989629.854269395</v>
      </c>
      <c r="AD17" s="1">
        <f>'DNSP stacked data'!AD53</f>
        <v>1005330.0322130597</v>
      </c>
      <c r="AF17" s="1">
        <f>'DNSP stacked data'!AG53</f>
        <v>55280.483545938318</v>
      </c>
      <c r="AG17" s="1">
        <f>'DNSP stacked data'!AH53</f>
        <v>54799.926358112694</v>
      </c>
      <c r="AH17" s="1">
        <f>'DNSP stacked data'!AI53</f>
        <v>52882.664548449538</v>
      </c>
      <c r="AI17" s="1">
        <f>'DNSP stacked data'!AJ53</f>
        <v>48913.926890036986</v>
      </c>
      <c r="AJ17" s="1">
        <f>'DNSP stacked data'!AK53</f>
        <v>45563.382067777537</v>
      </c>
      <c r="AK17" s="1">
        <f>'DNSP stacked data'!AL53</f>
        <v>39900.026589585948</v>
      </c>
      <c r="AL17" s="1">
        <f>'DNSP stacked data'!AM53</f>
        <v>35363.479186885932</v>
      </c>
      <c r="AM17" s="1">
        <f>'DNSP stacked data'!AN53</f>
        <v>32180.602682081586</v>
      </c>
      <c r="AN17" s="1">
        <f>'DNSP stacked data'!AO53</f>
        <v>32180.602682081586</v>
      </c>
      <c r="AO17" s="46"/>
      <c r="AP17" s="1">
        <f>'DNSP stacked data'!AR53</f>
        <v>959309.09967879532</v>
      </c>
      <c r="AQ17" s="1">
        <f>'DNSP stacked data'!AS53</f>
        <v>1100941.6461499734</v>
      </c>
      <c r="AR17" s="1">
        <f>'DNSP stacked data'!AT53</f>
        <v>1301590.043488814</v>
      </c>
      <c r="AS17" s="1">
        <f>'DNSP stacked data'!AU53</f>
        <v>1459454.3873131182</v>
      </c>
      <c r="AT17" s="1">
        <f>'DNSP stacked data'!AV53</f>
        <v>1746030.5917349274</v>
      </c>
      <c r="AU17" s="1">
        <f>'DNSP stacked data'!AW53</f>
        <v>1940540.687469943</v>
      </c>
      <c r="AV17" s="1">
        <f>'DNSP stacked data'!AX53</f>
        <v>2212784.6530539161</v>
      </c>
      <c r="AW17" s="1">
        <f>'DNSP stacked data'!AY53</f>
        <v>2613175.8646831489</v>
      </c>
      <c r="AX17" s="1">
        <f>'DNSP stacked data'!AZ53</f>
        <v>2897957.7968151914</v>
      </c>
      <c r="AY17" s="46"/>
      <c r="AZ17" s="1">
        <f>'DNSP stacked data'!BC53</f>
        <v>225924.64779635516</v>
      </c>
      <c r="BA17" s="1">
        <f>'DNSP stacked data'!BD53</f>
        <v>264011.17170369963</v>
      </c>
      <c r="BB17" s="1">
        <f>'DNSP stacked data'!BE53</f>
        <v>274298.55891947594</v>
      </c>
      <c r="BC17" s="1">
        <f>'DNSP stacked data'!BF53</f>
        <v>288200.9219314442</v>
      </c>
      <c r="BD17" s="1">
        <f>'DNSP stacked data'!BG53</f>
        <v>300086.46770722885</v>
      </c>
      <c r="BE17" s="1">
        <f>'DNSP stacked data'!BH53</f>
        <v>274949.62989859527</v>
      </c>
      <c r="BF17" s="1">
        <f>'DNSP stacked data'!BI53</f>
        <v>298533.67455527908</v>
      </c>
      <c r="BG17" s="1">
        <f>'DNSP stacked data'!BJ53</f>
        <v>305139.4859052574</v>
      </c>
      <c r="BH17" s="1">
        <f>'DNSP stacked data'!BK53</f>
        <v>288434.8508072329</v>
      </c>
    </row>
    <row r="18" spans="1:60" x14ac:dyDescent="0.25">
      <c r="A18" s="21" t="s">
        <v>69</v>
      </c>
      <c r="B18" s="1">
        <f>'DNSP stacked data'!B54</f>
        <v>7905.1708715473515</v>
      </c>
      <c r="C18" s="1">
        <f>'DNSP stacked data'!C54</f>
        <v>11464.041969478476</v>
      </c>
      <c r="D18" s="1">
        <f>'DNSP stacked data'!D54</f>
        <v>8505.6511034980776</v>
      </c>
      <c r="E18" s="1">
        <f>'DNSP stacked data'!E54</f>
        <v>17640.134072800709</v>
      </c>
      <c r="F18" s="1">
        <f>'DNSP stacked data'!F54</f>
        <v>8383.8135752382314</v>
      </c>
      <c r="G18" s="1">
        <f>'DNSP stacked data'!G54</f>
        <v>14787.023946784771</v>
      </c>
      <c r="H18" s="1">
        <f>'DNSP stacked data'!H54</f>
        <v>20015.896281377929</v>
      </c>
      <c r="I18" s="1">
        <f>'DNSP stacked data'!I54</f>
        <v>12377.246245203065</v>
      </c>
      <c r="J18" s="1">
        <f>'DNSP stacked data'!J54</f>
        <v>20734.067185976259</v>
      </c>
      <c r="K18" s="46"/>
      <c r="L18" s="1">
        <f>'DNSP stacked data'!L54</f>
        <v>3060.3958500472245</v>
      </c>
      <c r="M18" s="1">
        <f>'DNSP stacked data'!M54</f>
        <v>4376.0482034915476</v>
      </c>
      <c r="N18" s="1">
        <f>'DNSP stacked data'!N54</f>
        <v>3361.5028371841017</v>
      </c>
      <c r="O18" s="1">
        <f>'DNSP stacked data'!O54</f>
        <v>7253.5943744659862</v>
      </c>
      <c r="P18" s="1">
        <f>'DNSP stacked data'!P54</f>
        <v>3234.1454217995683</v>
      </c>
      <c r="Q18" s="1">
        <f>'DNSP stacked data'!Q54</f>
        <v>5168.3204739148787</v>
      </c>
      <c r="R18" s="1">
        <f>'DNSP stacked data'!R54</f>
        <v>6252.1112692441038</v>
      </c>
      <c r="S18" s="1">
        <f>'DNSP stacked data'!S54</f>
        <v>3562.0661087002832</v>
      </c>
      <c r="T18" s="1">
        <f>'DNSP stacked data'!T54</f>
        <v>5215.770719714852</v>
      </c>
      <c r="V18" s="1">
        <f>'DNSP stacked data'!V54</f>
        <v>19486.154597451161</v>
      </c>
      <c r="W18" s="1">
        <f>'DNSP stacked data'!W54</f>
        <v>27242.803164618432</v>
      </c>
      <c r="X18" s="1">
        <f>'DNSP stacked data'!X54</f>
        <v>18972.071340873827</v>
      </c>
      <c r="Y18" s="1">
        <f>'DNSP stacked data'!Y54</f>
        <v>36776.729870908457</v>
      </c>
      <c r="Z18" s="1">
        <f>'DNSP stacked data'!Z54</f>
        <v>16304.214983669601</v>
      </c>
      <c r="AA18" s="1">
        <f>'DNSP stacked data'!AA54</f>
        <v>26252.464793205301</v>
      </c>
      <c r="AB18" s="1">
        <f>'DNSP stacked data'!AB54</f>
        <v>32517.750479286678</v>
      </c>
      <c r="AC18" s="1">
        <f>'DNSP stacked data'!AC54</f>
        <v>17444.998690218534</v>
      </c>
      <c r="AD18" s="1">
        <f>'DNSP stacked data'!AD54</f>
        <v>24630.585789219967</v>
      </c>
      <c r="AF18" s="1">
        <f>'DNSP stacked data'!AG54</f>
        <v>1475.2883866426362</v>
      </c>
      <c r="AG18" s="1">
        <f>'DNSP stacked data'!AH54</f>
        <v>1939.0884557373495</v>
      </c>
      <c r="AH18" s="1">
        <f>'DNSP stacked data'!AI54</f>
        <v>1233.4149165819081</v>
      </c>
      <c r="AI18" s="1">
        <f>'DNSP stacked data'!AJ54</f>
        <v>2129.0487329471507</v>
      </c>
      <c r="AJ18" s="1">
        <f>'DNSP stacked data'!AK54</f>
        <v>829.30469408968997</v>
      </c>
      <c r="AK18" s="1">
        <f>'DNSP stacked data'!AL54</f>
        <v>1135.245803457618</v>
      </c>
      <c r="AL18" s="1">
        <f>'DNSP stacked data'!AM54</f>
        <v>1198.5883733677938</v>
      </c>
      <c r="AM18" s="1">
        <f>'DNSP stacked data'!AN54</f>
        <v>567.27327820340372</v>
      </c>
      <c r="AN18" s="1">
        <f>'DNSP stacked data'!AO54</f>
        <v>567.27327820340372</v>
      </c>
      <c r="AO18" s="46"/>
      <c r="AP18" s="1">
        <f>'DNSP stacked data'!AR54</f>
        <v>25601.396427378299</v>
      </c>
      <c r="AQ18" s="1">
        <f>'DNSP stacked data'!AS54</f>
        <v>38956.680754258778</v>
      </c>
      <c r="AR18" s="1">
        <f>'DNSP stacked data'!AT54</f>
        <v>30357.785270876004</v>
      </c>
      <c r="AS18" s="1">
        <f>'DNSP stacked data'!AU54</f>
        <v>63524.842752628247</v>
      </c>
      <c r="AT18" s="1">
        <f>'DNSP stacked data'!AV54</f>
        <v>31779.716518761128</v>
      </c>
      <c r="AU18" s="1">
        <f>'DNSP stacked data'!AW54</f>
        <v>55212.762000113624</v>
      </c>
      <c r="AV18" s="1">
        <f>'DNSP stacked data'!AX54</f>
        <v>74998.784590760813</v>
      </c>
      <c r="AW18" s="1">
        <f>'DNSP stacked data'!AY54</f>
        <v>46064.545587464316</v>
      </c>
      <c r="AX18" s="1">
        <f>'DNSP stacked data'!AZ54</f>
        <v>70999.966021972185</v>
      </c>
      <c r="AY18" s="46"/>
      <c r="AZ18" s="1">
        <f>'DNSP stacked data'!BC54</f>
        <v>6029.3251391933572</v>
      </c>
      <c r="BA18" s="1">
        <f>'DNSP stacked data'!BD54</f>
        <v>9342.0018831931593</v>
      </c>
      <c r="BB18" s="1">
        <f>'DNSP stacked data'!BE54</f>
        <v>6397.6340272763791</v>
      </c>
      <c r="BC18" s="1">
        <f>'DNSP stacked data'!BF54</f>
        <v>12544.35795048223</v>
      </c>
      <c r="BD18" s="1">
        <f>'DNSP stacked data'!BG54</f>
        <v>5461.9105300876081</v>
      </c>
      <c r="BE18" s="1">
        <f>'DNSP stacked data'!BH54</f>
        <v>7822.9374811011785</v>
      </c>
      <c r="BF18" s="1">
        <f>'DNSP stacked data'!BI54</f>
        <v>10118.319792284879</v>
      </c>
      <c r="BG18" s="1">
        <f>'DNSP stacked data'!BJ54</f>
        <v>5378.938306060958</v>
      </c>
      <c r="BH18" s="1">
        <f>'DNSP stacked data'!BK54</f>
        <v>7066.6538447772073</v>
      </c>
    </row>
    <row r="19" spans="1:60" x14ac:dyDescent="0.25">
      <c r="A19" s="21" t="s">
        <v>70</v>
      </c>
      <c r="B19" s="1">
        <f>'DNSP stacked data'!B55</f>
        <v>-19632.766015582431</v>
      </c>
      <c r="C19" s="1">
        <f>'DNSP stacked data'!C55</f>
        <v>-21531.8665969584</v>
      </c>
      <c r="D19" s="1">
        <f>'DNSP stacked data'!D55</f>
        <v>-24100.971849678943</v>
      </c>
      <c r="E19" s="1">
        <f>'DNSP stacked data'!E55</f>
        <v>-26100.067992236633</v>
      </c>
      <c r="F19" s="1">
        <f>'DNSP stacked data'!F55</f>
        <v>-31266.576843574614</v>
      </c>
      <c r="G19" s="1">
        <f>'DNSP stacked data'!G55</f>
        <v>-27222.574074319324</v>
      </c>
      <c r="H19" s="1">
        <f>'DNSP stacked data'!H55</f>
        <v>-22570.59073837804</v>
      </c>
      <c r="I19" s="1">
        <f>'DNSP stacked data'!I55</f>
        <v>-24150.875947893011</v>
      </c>
      <c r="J19" s="1">
        <f>'DNSP stacked data'!J55</f>
        <v>-24542.305659000631</v>
      </c>
      <c r="K19" s="46"/>
      <c r="L19" s="1">
        <f>'DNSP stacked data'!L55</f>
        <v>-6690.5697890684878</v>
      </c>
      <c r="M19" s="1">
        <f>'DNSP stacked data'!M55</f>
        <v>-7607.2704003313575</v>
      </c>
      <c r="N19" s="1">
        <f>'DNSP stacked data'!N55</f>
        <v>-8139.3277358286487</v>
      </c>
      <c r="O19" s="1">
        <f>'DNSP stacked data'!O55</f>
        <v>-9333.910810330839</v>
      </c>
      <c r="P19" s="1">
        <f>'DNSP stacked data'!P55</f>
        <v>-10922.183860936913</v>
      </c>
      <c r="Q19" s="1">
        <f>'DNSP stacked data'!Q55</f>
        <v>-9720.2591026661703</v>
      </c>
      <c r="R19" s="1">
        <f>'DNSP stacked data'!R55</f>
        <v>-7012.7904073948721</v>
      </c>
      <c r="S19" s="1">
        <f>'DNSP stacked data'!S55</f>
        <v>-7305.1840119501967</v>
      </c>
      <c r="T19" s="1">
        <f>'DNSP stacked data'!T55</f>
        <v>-9471.9667025307426</v>
      </c>
      <c r="V19" s="1">
        <f>'DNSP stacked data'!V55</f>
        <v>-23723.95629547413</v>
      </c>
      <c r="W19" s="1">
        <f>'DNSP stacked data'!W55</f>
        <v>-26047.306378753485</v>
      </c>
      <c r="X19" s="1">
        <f>'DNSP stacked data'!X55</f>
        <v>-29386.225488680917</v>
      </c>
      <c r="Y19" s="1">
        <f>'DNSP stacked data'!Y55</f>
        <v>-31592.502596976072</v>
      </c>
      <c r="Z19" s="1">
        <f>'DNSP stacked data'!Z55</f>
        <v>-37345.76031179008</v>
      </c>
      <c r="AA19" s="1">
        <f>'DNSP stacked data'!AA55</f>
        <v>-38709.394728249259</v>
      </c>
      <c r="AB19" s="1">
        <f>'DNSP stacked data'!AB55</f>
        <v>-51013.026099669369</v>
      </c>
      <c r="AC19" s="1">
        <f>'DNSP stacked data'!AC55</f>
        <v>-52906.11376119894</v>
      </c>
      <c r="AD19" s="1">
        <f>'DNSP stacked data'!AD55</f>
        <v>-51510.366700815459</v>
      </c>
      <c r="AF19" s="1">
        <f>'DNSP stacked data'!AG55</f>
        <v>-3814.0636027022674</v>
      </c>
      <c r="AG19" s="1">
        <f>'DNSP stacked data'!AH55</f>
        <v>-4162.6842250014397</v>
      </c>
      <c r="AH19" s="1">
        <f>'DNSP stacked data'!AI55</f>
        <v>-5218.0626910786032</v>
      </c>
      <c r="AI19" s="1">
        <f>'DNSP stacked data'!AJ55</f>
        <v>-5488.9239326504949</v>
      </c>
      <c r="AJ19" s="1">
        <f>'DNSP stacked data'!AK55</f>
        <v>-6499.6869431468622</v>
      </c>
      <c r="AK19" s="1">
        <f>'DNSP stacked data'!AL55</f>
        <v>-5671.7932061576357</v>
      </c>
      <c r="AL19" s="1">
        <f>'DNSP stacked data'!AM55</f>
        <v>-4387.5051378682601</v>
      </c>
      <c r="AM19" s="1">
        <f>'DNSP stacked data'!AN55</f>
        <v>-4481.3044546910078</v>
      </c>
      <c r="AN19" s="1">
        <f>'DNSP stacked data'!AO55</f>
        <v>-4481.3044546910078</v>
      </c>
      <c r="AO19" s="46"/>
      <c r="AP19" s="1">
        <f>'DNSP stacked data'!AR55</f>
        <v>-33066.847268113124</v>
      </c>
      <c r="AQ19" s="1">
        <f>'DNSP stacked data'!AS55</f>
        <v>-39178.525288559751</v>
      </c>
      <c r="AR19" s="1">
        <f>'DNSP stacked data'!AT55</f>
        <v>-44130.124949035584</v>
      </c>
      <c r="AS19" s="1">
        <f>'DNSP stacked data'!AU55</f>
        <v>-51693.134080570104</v>
      </c>
      <c r="AT19" s="1">
        <f>'DNSP stacked data'!AV55</f>
        <v>-68332.08425799667</v>
      </c>
      <c r="AU19" s="1">
        <f>'DNSP stacked data'!AW55</f>
        <v>-66960.83115592174</v>
      </c>
      <c r="AV19" s="1">
        <f>'DNSP stacked data'!AX55</f>
        <v>-74303.077322976344</v>
      </c>
      <c r="AW19" s="1">
        <f>'DNSP stacked data'!AY55</f>
        <v>-80202.790745854829</v>
      </c>
      <c r="AX19" s="1">
        <f>'DNSP stacked data'!AZ55</f>
        <v>-85503.945615428398</v>
      </c>
      <c r="AY19" s="46"/>
      <c r="AZ19" s="1">
        <f>'DNSP stacked data'!BC55</f>
        <v>-46878.14888662257</v>
      </c>
      <c r="BA19" s="1">
        <f>'DNSP stacked data'!BD55</f>
        <v>-51189.390079686607</v>
      </c>
      <c r="BB19" s="1">
        <f>'DNSP stacked data'!BE55</f>
        <v>-56779.426312322656</v>
      </c>
      <c r="BC19" s="1">
        <f>'DNSP stacked data'!BF55</f>
        <v>-59652.500935000542</v>
      </c>
      <c r="BD19" s="1">
        <f>'DNSP stacked data'!BG55</f>
        <v>-74182.389011162784</v>
      </c>
      <c r="BE19" s="1">
        <f>'DNSP stacked data'!BH55</f>
        <v>-61322.742467107935</v>
      </c>
      <c r="BF19" s="1">
        <f>'DNSP stacked data'!BI55</f>
        <v>-63335.737898625295</v>
      </c>
      <c r="BG19" s="1">
        <f>'DNSP stacked data'!BJ55</f>
        <v>-58988.406111880344</v>
      </c>
      <c r="BH19" s="1">
        <f>'DNSP stacked data'!BK55</f>
        <v>-51653.050290491716</v>
      </c>
    </row>
    <row r="20" spans="1:60" x14ac:dyDescent="0.25">
      <c r="A20" s="21" t="s">
        <v>71</v>
      </c>
      <c r="B20" s="1">
        <f>'DNSP stacked data'!B56</f>
        <v>-11727.59514403508</v>
      </c>
      <c r="C20" s="1">
        <f>'DNSP stacked data'!C56</f>
        <v>-10067.824627479924</v>
      </c>
      <c r="D20" s="1">
        <f>'DNSP stacked data'!D56</f>
        <v>-15595.320746180865</v>
      </c>
      <c r="E20" s="1">
        <f>'DNSP stacked data'!E56</f>
        <v>-8459.9339194359236</v>
      </c>
      <c r="F20" s="1">
        <f>'DNSP stacked data'!F56</f>
        <v>-22882.763268336384</v>
      </c>
      <c r="G20" s="1">
        <f>'DNSP stacked data'!G56</f>
        <v>-12435.550127534552</v>
      </c>
      <c r="H20" s="1">
        <f>'DNSP stacked data'!H56</f>
        <v>-2554.6944570001106</v>
      </c>
      <c r="I20" s="1">
        <f>'DNSP stacked data'!I56</f>
        <v>-11773.629702689946</v>
      </c>
      <c r="J20" s="1">
        <f>'DNSP stacked data'!J56</f>
        <v>-3808.2384730243721</v>
      </c>
      <c r="K20" s="46"/>
      <c r="L20" s="1">
        <f>'DNSP stacked data'!L56</f>
        <v>-3769.0650088104649</v>
      </c>
      <c r="M20" s="1">
        <f>'DNSP stacked data'!M56</f>
        <v>-3420.2932660367233</v>
      </c>
      <c r="N20" s="1">
        <f>'DNSP stacked data'!N56</f>
        <v>-4906.8591828358039</v>
      </c>
      <c r="O20" s="1">
        <f>'DNSP stacked data'!O56</f>
        <v>-2326.7360758134346</v>
      </c>
      <c r="P20" s="1">
        <f>'DNSP stacked data'!P56</f>
        <v>-7795.5670092967266</v>
      </c>
      <c r="Q20" s="1">
        <f>'DNSP stacked data'!Q56</f>
        <v>-4723.0882695883092</v>
      </c>
      <c r="R20" s="1">
        <f>'DNSP stacked data'!R56</f>
        <v>-970.35984996156185</v>
      </c>
      <c r="S20" s="1">
        <f>'DNSP stacked data'!S56</f>
        <v>-3855.7026408060415</v>
      </c>
      <c r="T20" s="1">
        <f>'DNSP stacked data'!T56</f>
        <v>-4384.8287281367802</v>
      </c>
      <c r="V20" s="1">
        <f>'DNSP stacked data'!V56</f>
        <v>-4237.8016980229695</v>
      </c>
      <c r="W20" s="1">
        <f>'DNSP stacked data'!W56</f>
        <v>1195.496785864947</v>
      </c>
      <c r="X20" s="1">
        <f>'DNSP stacked data'!X56</f>
        <v>-10414.15414780709</v>
      </c>
      <c r="Y20" s="1">
        <f>'DNSP stacked data'!Y56</f>
        <v>5184.2272739323853</v>
      </c>
      <c r="Z20" s="1">
        <f>'DNSP stacked data'!Z56</f>
        <v>-21041.545328120479</v>
      </c>
      <c r="AA20" s="1">
        <f>'DNSP stacked data'!AA56</f>
        <v>-12456.929935043958</v>
      </c>
      <c r="AB20" s="1">
        <f>'DNSP stacked data'!AB56</f>
        <v>-18495.27562038269</v>
      </c>
      <c r="AC20" s="1">
        <f>'DNSP stacked data'!AC56</f>
        <v>-35461.115070980406</v>
      </c>
      <c r="AD20" s="1">
        <f>'DNSP stacked data'!AD56</f>
        <v>-26879.780911595491</v>
      </c>
      <c r="AF20" s="1">
        <f>'DNSP stacked data'!AG56</f>
        <v>-2338.775216059631</v>
      </c>
      <c r="AG20" s="1">
        <f>'DNSP stacked data'!AH56</f>
        <v>-2223.5957692640904</v>
      </c>
      <c r="AH20" s="1">
        <f>'DNSP stacked data'!AI56</f>
        <v>-3984.6477744966951</v>
      </c>
      <c r="AI20" s="1">
        <f>'DNSP stacked data'!AJ56</f>
        <v>-3359.8751997033442</v>
      </c>
      <c r="AJ20" s="1">
        <f>'DNSP stacked data'!AK56</f>
        <v>-5670.382249057172</v>
      </c>
      <c r="AK20" s="1">
        <f>'DNSP stacked data'!AL56</f>
        <v>-4536.5474027000182</v>
      </c>
      <c r="AL20" s="1">
        <f>'DNSP stacked data'!AM56</f>
        <v>-3188.9167645004663</v>
      </c>
      <c r="AM20" s="1">
        <f>'DNSP stacked data'!AN56</f>
        <v>-3914.0311764876042</v>
      </c>
      <c r="AN20" s="1">
        <f>'DNSP stacked data'!AO56</f>
        <v>-3914.0311764876042</v>
      </c>
      <c r="AO20" s="46"/>
      <c r="AP20" s="1">
        <f>'DNSP stacked data'!AR56</f>
        <v>-7465.4508407348312</v>
      </c>
      <c r="AQ20" s="1">
        <f>'DNSP stacked data'!AS56</f>
        <v>-221.84453430097346</v>
      </c>
      <c r="AR20" s="1">
        <f>'DNSP stacked data'!AT56</f>
        <v>-13772.339678159586</v>
      </c>
      <c r="AS20" s="1">
        <f>'DNSP stacked data'!AU56</f>
        <v>11831.708672058143</v>
      </c>
      <c r="AT20" s="1">
        <f>'DNSP stacked data'!AV56</f>
        <v>-36552.367739235546</v>
      </c>
      <c r="AU20" s="1">
        <f>'DNSP stacked data'!AW56</f>
        <v>-11748.069155808123</v>
      </c>
      <c r="AV20" s="1">
        <f>'DNSP stacked data'!AX56</f>
        <v>695.70726778446078</v>
      </c>
      <c r="AW20" s="1">
        <f>'DNSP stacked data'!AY56</f>
        <v>-34138.245158390513</v>
      </c>
      <c r="AX20" s="1">
        <f>'DNSP stacked data'!AZ56</f>
        <v>-14503.97959345621</v>
      </c>
      <c r="AY20" s="46"/>
      <c r="AZ20" s="1">
        <f>'DNSP stacked data'!BC56</f>
        <v>-40848.823747429218</v>
      </c>
      <c r="BA20" s="1">
        <f>'DNSP stacked data'!BD56</f>
        <v>-41847.388196493448</v>
      </c>
      <c r="BB20" s="1">
        <f>'DNSP stacked data'!BE56</f>
        <v>-50381.792285046278</v>
      </c>
      <c r="BC20" s="1">
        <f>'DNSP stacked data'!BF56</f>
        <v>-47108.142984518316</v>
      </c>
      <c r="BD20" s="1">
        <f>'DNSP stacked data'!BG56</f>
        <v>-68720.478481075173</v>
      </c>
      <c r="BE20" s="1">
        <f>'DNSP stacked data'!BH56</f>
        <v>-53499.804986006762</v>
      </c>
      <c r="BF20" s="1">
        <f>'DNSP stacked data'!BI56</f>
        <v>-53217.418106340425</v>
      </c>
      <c r="BG20" s="1">
        <f>'DNSP stacked data'!BJ56</f>
        <v>-53609.467805819382</v>
      </c>
      <c r="BH20" s="1">
        <f>'DNSP stacked data'!BK56</f>
        <v>-44586.396445714505</v>
      </c>
    </row>
    <row r="21" spans="1:60" x14ac:dyDescent="0.25">
      <c r="A21" s="21" t="s">
        <v>72</v>
      </c>
      <c r="B21" s="1">
        <f>'DNSP stacked data'!B57</f>
        <v>39494.624952601356</v>
      </c>
      <c r="C21" s="1">
        <f>'DNSP stacked data'!C57</f>
        <v>50766.183159156244</v>
      </c>
      <c r="D21" s="1">
        <f>'DNSP stacked data'!D57</f>
        <v>56189.591763537457</v>
      </c>
      <c r="E21" s="1">
        <f>'DNSP stacked data'!E57</f>
        <v>63806.562685809724</v>
      </c>
      <c r="F21" s="1">
        <f>'DNSP stacked data'!F57</f>
        <v>81975.641818800854</v>
      </c>
      <c r="G21" s="1">
        <f>'DNSP stacked data'!G57</f>
        <v>83276.459049807803</v>
      </c>
      <c r="H21" s="1">
        <f>'DNSP stacked data'!H57</f>
        <v>114143.71384806854</v>
      </c>
      <c r="I21" s="1">
        <f>'DNSP stacked data'!I57</f>
        <v>155918.58856313137</v>
      </c>
      <c r="J21" s="1">
        <f>'DNSP stacked data'!J57</f>
        <v>136628.66610813714</v>
      </c>
      <c r="K21" s="46"/>
      <c r="L21" s="1">
        <f>'DNSP stacked data'!L57</f>
        <v>12624.205534111499</v>
      </c>
      <c r="M21" s="1">
        <f>'DNSP stacked data'!M57</f>
        <v>23685.630571345693</v>
      </c>
      <c r="N21" s="1">
        <f>'DNSP stacked data'!N57</f>
        <v>27301.424419380466</v>
      </c>
      <c r="O21" s="1">
        <f>'DNSP stacked data'!O57</f>
        <v>13121.622486897186</v>
      </c>
      <c r="P21" s="1">
        <f>'DNSP stacked data'!P57</f>
        <v>11647.574856033323</v>
      </c>
      <c r="Q21" s="1">
        <f>'DNSP stacked data'!Q57</f>
        <v>9931.798981298145</v>
      </c>
      <c r="R21" s="1">
        <f>'DNSP stacked data'!R57</f>
        <v>18376.986407345354</v>
      </c>
      <c r="S21" s="1">
        <f>'DNSP stacked data'!S57</f>
        <v>18848.827000504625</v>
      </c>
      <c r="T21" s="1">
        <f>'DNSP stacked data'!T57</f>
        <v>35447.213970318509</v>
      </c>
      <c r="V21" s="1">
        <f>'DNSP stacked data'!V57</f>
        <v>43972.424588245311</v>
      </c>
      <c r="W21" s="1">
        <f>'DNSP stacked data'!W57</f>
        <v>42332.368728420617</v>
      </c>
      <c r="X21" s="1">
        <f>'DNSP stacked data'!X57</f>
        <v>41915.247496568845</v>
      </c>
      <c r="Y21" s="1">
        <f>'DNSP stacked data'!Y57</f>
        <v>45667.865531780764</v>
      </c>
      <c r="Z21" s="1">
        <f>'DNSP stacked data'!Z57</f>
        <v>47945.597066061302</v>
      </c>
      <c r="AA21" s="1">
        <f>'DNSP stacked data'!AA57</f>
        <v>49184.737187261097</v>
      </c>
      <c r="AB21" s="1">
        <f>'DNSP stacked data'!AB57</f>
        <v>48750.240239786064</v>
      </c>
      <c r="AC21" s="1">
        <f>'DNSP stacked data'!AC57</f>
        <v>51161.29301464506</v>
      </c>
      <c r="AD21" s="1">
        <f>'DNSP stacked data'!AD57</f>
        <v>54606.819026626639</v>
      </c>
      <c r="AF21" s="1">
        <f>'DNSP stacked data'!AG57</f>
        <v>1858.2180282340082</v>
      </c>
      <c r="AG21" s="1">
        <f>'DNSP stacked data'!AH57</f>
        <v>306.33395960093446</v>
      </c>
      <c r="AH21" s="1">
        <f>'DNSP stacked data'!AI57</f>
        <v>15.910116084147997</v>
      </c>
      <c r="AI21" s="1">
        <f>'DNSP stacked data'!AJ57</f>
        <v>9.3303774438986107</v>
      </c>
      <c r="AJ21" s="1">
        <f>'DNSP stacked data'!AK57</f>
        <v>7.0267708655804668</v>
      </c>
      <c r="AK21" s="1">
        <f>'DNSP stacked data'!AL57</f>
        <v>0</v>
      </c>
      <c r="AL21" s="1">
        <f>'DNSP stacked data'!AM57</f>
        <v>6.0402596961203887</v>
      </c>
      <c r="AM21" s="1">
        <f>'DNSP stacked data'!AN57</f>
        <v>0</v>
      </c>
      <c r="AN21" s="1">
        <f>'DNSP stacked data'!AO57</f>
        <v>0</v>
      </c>
      <c r="AO21" s="46"/>
      <c r="AP21" s="1">
        <f>'DNSP stacked data'!AR57</f>
        <v>150906.77223084128</v>
      </c>
      <c r="AQ21" s="1">
        <f>'DNSP stacked data'!AS57</f>
        <v>203443.03652402043</v>
      </c>
      <c r="AR21" s="1">
        <f>'DNSP stacked data'!AT57</f>
        <v>174196.24194499184</v>
      </c>
      <c r="AS21" s="1">
        <f>'DNSP stacked data'!AU57</f>
        <v>276903.9067636847</v>
      </c>
      <c r="AT21" s="1">
        <f>'DNSP stacked data'!AV57</f>
        <v>233426.36188914627</v>
      </c>
      <c r="AU21" s="1">
        <f>'DNSP stacked data'!AW57</f>
        <v>284867.75251133344</v>
      </c>
      <c r="AV21" s="1">
        <f>'DNSP stacked data'!AX57</f>
        <v>400668.72668836481</v>
      </c>
      <c r="AW21" s="1">
        <f>'DNSP stacked data'!AY57</f>
        <v>320563.58149964159</v>
      </c>
      <c r="AX21" s="1">
        <f>'DNSP stacked data'!AZ57</f>
        <v>188250.90080007783</v>
      </c>
      <c r="AY21" s="46"/>
      <c r="AZ21" s="1">
        <f>'DNSP stacked data'!BC57</f>
        <v>87539.644492097999</v>
      </c>
      <c r="BA21" s="1">
        <f>'DNSP stacked data'!BD57</f>
        <v>59594.888774246589</v>
      </c>
      <c r="BB21" s="1">
        <f>'DNSP stacked data'!BE57</f>
        <v>74064.810696414526</v>
      </c>
      <c r="BC21" s="1">
        <f>'DNSP stacked data'!BF57</f>
        <v>64527.79172446944</v>
      </c>
      <c r="BD21" s="1">
        <f>'DNSP stacked data'!BG57</f>
        <v>45843.264765401713</v>
      </c>
      <c r="BE21" s="1">
        <f>'DNSP stacked data'!BH57</f>
        <v>79288.938461381942</v>
      </c>
      <c r="BF21" s="1">
        <f>'DNSP stacked data'!BI57</f>
        <v>62757.99205714502</v>
      </c>
      <c r="BG21" s="1">
        <f>'DNSP stacked data'!BJ57</f>
        <v>41623.8922417539</v>
      </c>
      <c r="BH21" s="1">
        <f>'DNSP stacked data'!BK57</f>
        <v>39669.194048290025</v>
      </c>
    </row>
    <row r="22" spans="1:60" x14ac:dyDescent="0.25">
      <c r="A22" s="21" t="s">
        <v>73</v>
      </c>
      <c r="B22" s="1">
        <f>'DNSP stacked data'!B58</f>
        <v>0</v>
      </c>
      <c r="C22" s="1">
        <f>'DNSP stacked data'!C58</f>
        <v>0</v>
      </c>
      <c r="D22" s="1">
        <f>'DNSP stacked data'!D58</f>
        <v>0</v>
      </c>
      <c r="E22" s="1">
        <f>'DNSP stacked data'!E58</f>
        <v>0</v>
      </c>
      <c r="F22" s="1">
        <f>'DNSP stacked data'!F58</f>
        <v>0</v>
      </c>
      <c r="G22" s="1">
        <f>'DNSP stacked data'!G58</f>
        <v>0</v>
      </c>
      <c r="H22" s="1">
        <f>'DNSP stacked data'!H58</f>
        <v>0</v>
      </c>
      <c r="I22" s="1">
        <f>'DNSP stacked data'!I58</f>
        <v>0</v>
      </c>
      <c r="J22" s="1">
        <f>'DNSP stacked data'!J58</f>
        <v>0</v>
      </c>
      <c r="K22" s="46"/>
      <c r="L22" s="1">
        <f>'DNSP stacked data'!L58</f>
        <v>0</v>
      </c>
      <c r="M22" s="1">
        <f>'DNSP stacked data'!M58</f>
        <v>0</v>
      </c>
      <c r="N22" s="1">
        <f>'DNSP stacked data'!N58</f>
        <v>0</v>
      </c>
      <c r="O22" s="1">
        <f>'DNSP stacked data'!O58</f>
        <v>0</v>
      </c>
      <c r="P22" s="1">
        <f>'DNSP stacked data'!P58</f>
        <v>0</v>
      </c>
      <c r="Q22" s="1">
        <f>'DNSP stacked data'!Q58</f>
        <v>-2564.7356185501631</v>
      </c>
      <c r="R22" s="1">
        <f>'DNSP stacked data'!R58</f>
        <v>-9.3864554274695227</v>
      </c>
      <c r="S22" s="1">
        <f>'DNSP stacked data'!S58</f>
        <v>-4288.029973263966</v>
      </c>
      <c r="T22" s="1">
        <f>'DNSP stacked data'!T58</f>
        <v>0</v>
      </c>
      <c r="V22" s="1">
        <f>'DNSP stacked data'!V58</f>
        <v>0</v>
      </c>
      <c r="W22" s="1">
        <f>'DNSP stacked data'!W58</f>
        <v>0</v>
      </c>
      <c r="X22" s="1">
        <f>'DNSP stacked data'!X58</f>
        <v>0</v>
      </c>
      <c r="Y22" s="1">
        <f>'DNSP stacked data'!Y58</f>
        <v>0</v>
      </c>
      <c r="Z22" s="1">
        <f>'DNSP stacked data'!Z58</f>
        <v>0</v>
      </c>
      <c r="AA22" s="1">
        <f>'DNSP stacked data'!AA58</f>
        <v>0</v>
      </c>
      <c r="AB22" s="1">
        <f>'DNSP stacked data'!AB58</f>
        <v>-37.714234610233063</v>
      </c>
      <c r="AC22" s="1">
        <f>'DNSP stacked data'!AC58</f>
        <v>0</v>
      </c>
      <c r="AD22" s="1">
        <f>'DNSP stacked data'!AD58</f>
        <v>0</v>
      </c>
      <c r="AF22" s="1">
        <f>'DNSP stacked data'!AG58</f>
        <v>0</v>
      </c>
      <c r="AG22" s="1">
        <f>'DNSP stacked data'!AH58</f>
        <v>0</v>
      </c>
      <c r="AH22" s="1">
        <f>'DNSP stacked data'!AI58</f>
        <v>0</v>
      </c>
      <c r="AI22" s="1">
        <f>'DNSP stacked data'!AJ58</f>
        <v>0</v>
      </c>
      <c r="AJ22" s="1">
        <f>'DNSP stacked data'!AK58</f>
        <v>0</v>
      </c>
      <c r="AK22" s="1">
        <f>'DNSP stacked data'!AL58</f>
        <v>0</v>
      </c>
      <c r="AL22" s="1">
        <f>'DNSP stacked data'!AM58</f>
        <v>0</v>
      </c>
      <c r="AM22" s="1">
        <f>'DNSP stacked data'!AN58</f>
        <v>0</v>
      </c>
      <c r="AN22" s="1">
        <f>'DNSP stacked data'!AO58</f>
        <v>0</v>
      </c>
      <c r="AO22" s="46"/>
      <c r="AP22" s="1">
        <f>'DNSP stacked data'!AR58</f>
        <v>-1808.7749189284441</v>
      </c>
      <c r="AQ22" s="1">
        <f>'DNSP stacked data'!AS58</f>
        <v>-2572.7946508785853</v>
      </c>
      <c r="AR22" s="1">
        <f>'DNSP stacked data'!AT58</f>
        <v>-2559.5584425283319</v>
      </c>
      <c r="AS22" s="1">
        <f>'DNSP stacked data'!AU58</f>
        <v>-2159.4110139335371</v>
      </c>
      <c r="AT22" s="1">
        <f>'DNSP stacked data'!AV58</f>
        <v>-2363.8984148949994</v>
      </c>
      <c r="AU22" s="1">
        <f>'DNSP stacked data'!AW58</f>
        <v>-875.71777155220616</v>
      </c>
      <c r="AV22" s="1">
        <f>'DNSP stacked data'!AX58</f>
        <v>-973.22232691657109</v>
      </c>
      <c r="AW22" s="1">
        <f>'DNSP stacked data'!AY58</f>
        <v>-1643.4042092085228</v>
      </c>
      <c r="AX22" s="1">
        <f>'DNSP stacked data'!AZ58</f>
        <v>-1360.149397549518</v>
      </c>
      <c r="AY22" s="46"/>
      <c r="AZ22" s="1">
        <f>'DNSP stacked data'!BC58</f>
        <v>-8604.2968373243421</v>
      </c>
      <c r="BA22" s="1">
        <f>'DNSP stacked data'!BD58</f>
        <v>-7460.1133619768552</v>
      </c>
      <c r="BB22" s="1">
        <f>'DNSP stacked data'!BE58</f>
        <v>-9780.6553993999732</v>
      </c>
      <c r="BC22" s="1">
        <f>'DNSP stacked data'!BF58</f>
        <v>-5534.1029641665064</v>
      </c>
      <c r="BD22" s="1">
        <f>'DNSP stacked data'!BG58</f>
        <v>-2259.6240929600749</v>
      </c>
      <c r="BE22" s="1">
        <f>'DNSP stacked data'!BH58</f>
        <v>-2205.0888186913835</v>
      </c>
      <c r="BF22" s="1">
        <f>'DNSP stacked data'!BI58</f>
        <v>-2934.7626008263342</v>
      </c>
      <c r="BG22" s="1">
        <f>'DNSP stacked data'!BJ58</f>
        <v>-4719.0595339589754</v>
      </c>
      <c r="BH22" s="1">
        <f>'DNSP stacked data'!BK58</f>
        <v>-1822.6530558598456</v>
      </c>
    </row>
    <row r="23" spans="1:60" x14ac:dyDescent="0.25">
      <c r="A23" s="21" t="s">
        <v>74</v>
      </c>
      <c r="B23" s="1">
        <f>'DNSP stacked data'!B59</f>
        <v>323981.43253080535</v>
      </c>
      <c r="C23" s="1">
        <f>'DNSP stacked data'!C59</f>
        <v>364679.79106248164</v>
      </c>
      <c r="D23" s="1">
        <f>'DNSP stacked data'!D59</f>
        <v>405274.06207983819</v>
      </c>
      <c r="E23" s="1">
        <f>'DNSP stacked data'!E59</f>
        <v>460620.69084621198</v>
      </c>
      <c r="F23" s="1">
        <f>'DNSP stacked data'!F59</f>
        <v>519713.5693966765</v>
      </c>
      <c r="G23" s="1">
        <f>'DNSP stacked data'!G59</f>
        <v>590554.4783189497</v>
      </c>
      <c r="H23" s="1">
        <f>'DNSP stacked data'!H59</f>
        <v>702143.49771001807</v>
      </c>
      <c r="I23" s="1">
        <f>'DNSP stacked data'!I59</f>
        <v>846288.45657045953</v>
      </c>
      <c r="J23" s="1">
        <f>'DNSP stacked data'!J59</f>
        <v>979108.88420557231</v>
      </c>
      <c r="K23" s="46"/>
      <c r="L23" s="1">
        <f>'DNSP stacked data'!L59</f>
        <v>123670.02576976313</v>
      </c>
      <c r="M23" s="1">
        <f>'DNSP stacked data'!M59</f>
        <v>144124.43414426901</v>
      </c>
      <c r="N23" s="1">
        <f>'DNSP stacked data'!N59</f>
        <v>166648.03366500494</v>
      </c>
      <c r="O23" s="1">
        <f>'DNSP stacked data'!O59</f>
        <v>177689.33971603727</v>
      </c>
      <c r="P23" s="1">
        <f>'DNSP stacked data'!P59</f>
        <v>181648.87613293322</v>
      </c>
      <c r="Q23" s="1">
        <f>'DNSP stacked data'!Q59</f>
        <v>184464.00086692991</v>
      </c>
      <c r="R23" s="1">
        <f>'DNSP stacked data'!R59</f>
        <v>202070.92168069704</v>
      </c>
      <c r="S23" s="1">
        <f>'DNSP stacked data'!S59</f>
        <v>212888.6008046878</v>
      </c>
      <c r="T23" s="1">
        <f>'DNSP stacked data'!T59</f>
        <v>244079.61879219039</v>
      </c>
      <c r="V23" s="1">
        <f>'DNSP stacked data'!V59</f>
        <v>769899.6932256833</v>
      </c>
      <c r="W23" s="1">
        <f>'DNSP stacked data'!W59</f>
        <v>813427.55873996881</v>
      </c>
      <c r="X23" s="1">
        <f>'DNSP stacked data'!X59</f>
        <v>844928.6520887306</v>
      </c>
      <c r="Y23" s="1">
        <f>'DNSP stacked data'!Y59</f>
        <v>895780.74489444378</v>
      </c>
      <c r="Z23" s="1">
        <f>'DNSP stacked data'!Z59</f>
        <v>922684.79663238465</v>
      </c>
      <c r="AA23" s="1">
        <f>'DNSP stacked data'!AA59</f>
        <v>959412.60388460185</v>
      </c>
      <c r="AB23" s="1">
        <f>'DNSP stacked data'!AB59</f>
        <v>989629.854269395</v>
      </c>
      <c r="AC23" s="1">
        <f>'DNSP stacked data'!AC59</f>
        <v>1005330.0322130597</v>
      </c>
      <c r="AD23" s="1">
        <f>'DNSP stacked data'!AD59</f>
        <v>1033057.0703280908</v>
      </c>
      <c r="AF23" s="1">
        <f>'DNSP stacked data'!AG59</f>
        <v>54799.926358112694</v>
      </c>
      <c r="AG23" s="1">
        <f>'DNSP stacked data'!AH59</f>
        <v>52882.664548449538</v>
      </c>
      <c r="AH23" s="1">
        <f>'DNSP stacked data'!AI59</f>
        <v>48913.926890036986</v>
      </c>
      <c r="AI23" s="1">
        <f>'DNSP stacked data'!AJ59</f>
        <v>45563.382067777537</v>
      </c>
      <c r="AJ23" s="1">
        <f>'DNSP stacked data'!AK59</f>
        <v>39900.026589585948</v>
      </c>
      <c r="AK23" s="1">
        <f>'DNSP stacked data'!AL59</f>
        <v>35363.479186885932</v>
      </c>
      <c r="AL23" s="1">
        <f>'DNSP stacked data'!AM59</f>
        <v>32180.602682081586</v>
      </c>
      <c r="AM23" s="1">
        <f>'DNSP stacked data'!AN59</f>
        <v>28266.57150559398</v>
      </c>
      <c r="AN23" s="1">
        <f>'DNSP stacked data'!AO59</f>
        <v>28266.57150559398</v>
      </c>
      <c r="AO23" s="46"/>
      <c r="AP23" s="1">
        <f>'DNSP stacked data'!AR59</f>
        <v>1100941.6461499734</v>
      </c>
      <c r="AQ23" s="1">
        <f>'DNSP stacked data'!AS59</f>
        <v>1301590.043488814</v>
      </c>
      <c r="AR23" s="1">
        <f>'DNSP stacked data'!AT59</f>
        <v>1459454.3873131182</v>
      </c>
      <c r="AS23" s="1">
        <f>'DNSP stacked data'!AU59</f>
        <v>1746030.5917349274</v>
      </c>
      <c r="AT23" s="1">
        <f>'DNSP stacked data'!AV59</f>
        <v>1940540.687469943</v>
      </c>
      <c r="AU23" s="1">
        <f>'DNSP stacked data'!AW59</f>
        <v>2212784.6530539161</v>
      </c>
      <c r="AV23" s="1">
        <f>'DNSP stacked data'!AX59</f>
        <v>2613175.8646831489</v>
      </c>
      <c r="AW23" s="1">
        <f>'DNSP stacked data'!AY59</f>
        <v>2897957.7968151914</v>
      </c>
      <c r="AX23" s="1">
        <f>'DNSP stacked data'!AZ59</f>
        <v>3070344.5686242636</v>
      </c>
      <c r="AY23" s="46"/>
      <c r="AZ23" s="1">
        <f>'DNSP stacked data'!BC59</f>
        <v>264011.17170369963</v>
      </c>
      <c r="BA23" s="1">
        <f>'DNSP stacked data'!BD59</f>
        <v>274298.55891947594</v>
      </c>
      <c r="BB23" s="1">
        <f>'DNSP stacked data'!BE59</f>
        <v>288200.9219314442</v>
      </c>
      <c r="BC23" s="1">
        <f>'DNSP stacked data'!BF59</f>
        <v>300086.46770722885</v>
      </c>
      <c r="BD23" s="1">
        <f>'DNSP stacked data'!BG59</f>
        <v>274949.62989859527</v>
      </c>
      <c r="BE23" s="1">
        <f>'DNSP stacked data'!BH59</f>
        <v>298533.67455527908</v>
      </c>
      <c r="BF23" s="1">
        <f>'DNSP stacked data'!BI59</f>
        <v>305139.4859052574</v>
      </c>
      <c r="BG23" s="1">
        <f>'DNSP stacked data'!BJ59</f>
        <v>288434.8508072329</v>
      </c>
      <c r="BH23" s="1">
        <f>'DNSP stacked data'!BK59</f>
        <v>281694.99535394856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  <c r="AE24" s="47"/>
      <c r="AF24" s="14"/>
      <c r="AG24" s="14"/>
      <c r="AH24" s="14"/>
      <c r="AI24" s="14"/>
      <c r="AJ24" s="14"/>
      <c r="AK24" s="14"/>
      <c r="AL24" s="14"/>
      <c r="AM24" s="14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E25" s="47"/>
      <c r="AF25" s="14"/>
      <c r="AG25" s="14"/>
      <c r="AH25" s="14"/>
      <c r="AI25" s="14"/>
      <c r="AJ25" s="14"/>
      <c r="AK25" s="14"/>
      <c r="AL25" s="14"/>
      <c r="AM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60" x14ac:dyDescent="0.25">
      <c r="A26" s="24" t="s">
        <v>81</v>
      </c>
      <c r="B26" s="1">
        <f>B17</f>
        <v>296214.40272223909</v>
      </c>
      <c r="C26" s="1">
        <f t="shared" ref="C26:I26" si="3">C17</f>
        <v>323981.43253080535</v>
      </c>
      <c r="D26" s="1">
        <f t="shared" si="3"/>
        <v>364679.79106248164</v>
      </c>
      <c r="E26" s="1">
        <f t="shared" si="3"/>
        <v>405274.06207983819</v>
      </c>
      <c r="F26" s="1">
        <f t="shared" si="3"/>
        <v>460620.69084621198</v>
      </c>
      <c r="G26" s="1">
        <f t="shared" si="3"/>
        <v>519713.5693966765</v>
      </c>
      <c r="H26" s="1">
        <f t="shared" si="3"/>
        <v>590554.4783189497</v>
      </c>
      <c r="I26" s="1">
        <f t="shared" si="3"/>
        <v>702143.49771001807</v>
      </c>
      <c r="J26" s="1">
        <f t="shared" ref="J26" si="4">J17</f>
        <v>846288.45657045953</v>
      </c>
      <c r="L26" s="1">
        <f>L17</f>
        <v>114675.99417467287</v>
      </c>
      <c r="M26" s="1">
        <f t="shared" ref="M26:S26" si="5">M17</f>
        <v>123670.02576976313</v>
      </c>
      <c r="N26" s="1">
        <f t="shared" si="5"/>
        <v>144124.43414426901</v>
      </c>
      <c r="O26" s="1">
        <f t="shared" si="5"/>
        <v>166648.03366500494</v>
      </c>
      <c r="P26" s="1">
        <f t="shared" si="5"/>
        <v>177689.33971603727</v>
      </c>
      <c r="Q26" s="1">
        <f t="shared" si="5"/>
        <v>181648.87613293322</v>
      </c>
      <c r="R26" s="1">
        <f t="shared" si="5"/>
        <v>184464.00086692991</v>
      </c>
      <c r="S26" s="1">
        <f t="shared" si="5"/>
        <v>202070.92168069704</v>
      </c>
      <c r="T26" s="1">
        <f t="shared" ref="T26" si="6">T17</f>
        <v>212888.6008046878</v>
      </c>
      <c r="V26" s="1">
        <f>V17</f>
        <v>730165.07033546094</v>
      </c>
      <c r="W26" s="1">
        <f t="shared" ref="W26:AC26" si="7">W17</f>
        <v>769899.6932256833</v>
      </c>
      <c r="X26" s="1">
        <f t="shared" si="7"/>
        <v>813427.55873996881</v>
      </c>
      <c r="Y26" s="1">
        <f t="shared" si="7"/>
        <v>844928.6520887306</v>
      </c>
      <c r="Z26" s="1">
        <f t="shared" si="7"/>
        <v>895780.74489444378</v>
      </c>
      <c r="AA26" s="1">
        <f t="shared" si="7"/>
        <v>922684.79663238465</v>
      </c>
      <c r="AB26" s="1">
        <f t="shared" si="7"/>
        <v>959412.60388460185</v>
      </c>
      <c r="AC26" s="1">
        <f t="shared" si="7"/>
        <v>989629.854269395</v>
      </c>
      <c r="AD26" s="1">
        <f t="shared" ref="AD26" si="8">AD17</f>
        <v>1005330.0322130597</v>
      </c>
      <c r="AF26" s="1">
        <f>AF17</f>
        <v>55280.483545938318</v>
      </c>
      <c r="AG26" s="1">
        <f t="shared" ref="AG26:AM26" si="9">AG17</f>
        <v>54799.926358112694</v>
      </c>
      <c r="AH26" s="1">
        <f t="shared" si="9"/>
        <v>52882.664548449538</v>
      </c>
      <c r="AI26" s="1">
        <f t="shared" si="9"/>
        <v>48913.926890036986</v>
      </c>
      <c r="AJ26" s="1">
        <f t="shared" si="9"/>
        <v>45563.382067777537</v>
      </c>
      <c r="AK26" s="1">
        <f t="shared" si="9"/>
        <v>39900.026589585948</v>
      </c>
      <c r="AL26" s="1">
        <f t="shared" si="9"/>
        <v>35363.479186885932</v>
      </c>
      <c r="AM26" s="1">
        <f t="shared" si="9"/>
        <v>32180.602682081586</v>
      </c>
      <c r="AN26" s="1">
        <f t="shared" ref="AN26" si="10">AN17</f>
        <v>32180.602682081586</v>
      </c>
      <c r="AP26" s="1">
        <f>AP17</f>
        <v>959309.09967879532</v>
      </c>
      <c r="AQ26" s="1">
        <f t="shared" ref="AQ26:AW26" si="11">AQ17</f>
        <v>1100941.6461499734</v>
      </c>
      <c r="AR26" s="1">
        <f t="shared" si="11"/>
        <v>1301590.043488814</v>
      </c>
      <c r="AS26" s="1">
        <f t="shared" si="11"/>
        <v>1459454.3873131182</v>
      </c>
      <c r="AT26" s="1">
        <f t="shared" si="11"/>
        <v>1746030.5917349274</v>
      </c>
      <c r="AU26" s="1">
        <f t="shared" si="11"/>
        <v>1940540.687469943</v>
      </c>
      <c r="AV26" s="1">
        <f t="shared" si="11"/>
        <v>2212784.6530539161</v>
      </c>
      <c r="AW26" s="1">
        <f t="shared" si="11"/>
        <v>2613175.8646831489</v>
      </c>
      <c r="AX26" s="1">
        <f t="shared" ref="AX26" si="12">AX17</f>
        <v>2897957.7968151914</v>
      </c>
      <c r="AZ26" s="1">
        <f>AZ17</f>
        <v>225924.64779635516</v>
      </c>
      <c r="BA26" s="1">
        <f t="shared" ref="BA26:BG26" si="13">BA17</f>
        <v>264011.17170369963</v>
      </c>
      <c r="BB26" s="1">
        <f t="shared" si="13"/>
        <v>274298.55891947594</v>
      </c>
      <c r="BC26" s="1">
        <f t="shared" si="13"/>
        <v>288200.9219314442</v>
      </c>
      <c r="BD26" s="1">
        <f t="shared" si="13"/>
        <v>300086.46770722885</v>
      </c>
      <c r="BE26" s="1">
        <f t="shared" si="13"/>
        <v>274949.62989859527</v>
      </c>
      <c r="BF26" s="1">
        <f t="shared" si="13"/>
        <v>298533.67455527908</v>
      </c>
      <c r="BG26" s="1">
        <f t="shared" si="13"/>
        <v>305139.4859052574</v>
      </c>
      <c r="BH26" s="1">
        <f t="shared" ref="BH26" si="14">BH17</f>
        <v>288434.8508072329</v>
      </c>
    </row>
    <row r="27" spans="1:60" x14ac:dyDescent="0.25">
      <c r="A27" s="24" t="s">
        <v>82</v>
      </c>
      <c r="B27" s="1">
        <f>WACC!$C$14*B26</f>
        <v>118485.76108889564</v>
      </c>
      <c r="C27" s="1">
        <f>WACC!$D$14*C26</f>
        <v>129592.57301232214</v>
      </c>
      <c r="D27" s="1">
        <f>WACC!$E$14*D26</f>
        <v>145871.91642499267</v>
      </c>
      <c r="E27" s="1">
        <f>WACC!$F$14*E26</f>
        <v>162109.62483193527</v>
      </c>
      <c r="F27" s="1">
        <f>WACC!$G$14*F26</f>
        <v>184248.27633848481</v>
      </c>
      <c r="G27" s="1">
        <f>WACC!$H$14*G26</f>
        <v>207885.42775867062</v>
      </c>
      <c r="H27" s="1">
        <f>WACC!$I$14*H26</f>
        <v>236221.79132757988</v>
      </c>
      <c r="I27" s="1">
        <f>WACC!$J$14*I26</f>
        <v>280857.39908400725</v>
      </c>
      <c r="J27" s="20">
        <f>WACC!K$14*J26</f>
        <v>338515.38262818381</v>
      </c>
      <c r="L27" s="1">
        <f>WACC!$C$14*L26</f>
        <v>45870.397669869155</v>
      </c>
      <c r="M27" s="1">
        <f>WACC!$D$14*M26</f>
        <v>49468.010307905257</v>
      </c>
      <c r="N27" s="1">
        <f>WACC!$E$14*N26</f>
        <v>57649.773657707607</v>
      </c>
      <c r="O27" s="1">
        <f>WACC!$F$14*O26</f>
        <v>66659.21346600198</v>
      </c>
      <c r="P27" s="1">
        <f>WACC!$G$14*P26</f>
        <v>71075.735886414914</v>
      </c>
      <c r="Q27" s="1">
        <f>WACC!$H$14*Q26</f>
        <v>72659.550453173288</v>
      </c>
      <c r="R27" s="1">
        <f>WACC!$I$14*R26</f>
        <v>73785.600346771971</v>
      </c>
      <c r="S27" s="1">
        <f>WACC!$J$14*S26</f>
        <v>80828.368672278826</v>
      </c>
      <c r="T27" s="20">
        <f>WACC!K$14*T26</f>
        <v>85155.440321875125</v>
      </c>
      <c r="V27" s="1">
        <f>WACC!$C$14*V26</f>
        <v>292066.02813418437</v>
      </c>
      <c r="W27" s="1">
        <f>WACC!$D$14*W26</f>
        <v>307959.87729027332</v>
      </c>
      <c r="X27" s="1">
        <f>WACC!$E$14*X26</f>
        <v>325371.02349598752</v>
      </c>
      <c r="Y27" s="1">
        <f>WACC!$F$14*Y26</f>
        <v>337971.46083549224</v>
      </c>
      <c r="Z27" s="1">
        <f>WACC!$G$14*Z26</f>
        <v>358312.29795777751</v>
      </c>
      <c r="AA27" s="1">
        <f>WACC!$H$14*AA26</f>
        <v>369073.91865295387</v>
      </c>
      <c r="AB27" s="1">
        <f>WACC!$I$14*AB26</f>
        <v>383765.04155384074</v>
      </c>
      <c r="AC27" s="1">
        <f>WACC!$J$14*AC26</f>
        <v>395851.941707758</v>
      </c>
      <c r="AD27" s="20">
        <f>WACC!K$14*AD26</f>
        <v>402132.0128852239</v>
      </c>
      <c r="AF27" s="1">
        <f>WACC!$C$14*AF26</f>
        <v>22112.193418375329</v>
      </c>
      <c r="AG27" s="1">
        <f>WACC!$D$14*AG26</f>
        <v>21919.970543245079</v>
      </c>
      <c r="AH27" s="1">
        <f>WACC!$E$14*AH26</f>
        <v>21153.065819379815</v>
      </c>
      <c r="AI27" s="1">
        <f>WACC!$F$14*AI26</f>
        <v>19565.570756014797</v>
      </c>
      <c r="AJ27" s="1">
        <f>WACC!$G$14*AJ26</f>
        <v>18225.352827111015</v>
      </c>
      <c r="AK27" s="1">
        <f>WACC!$H$14*AK26</f>
        <v>15960.01063583438</v>
      </c>
      <c r="AL27" s="1">
        <f>WACC!$I$14*AL26</f>
        <v>14145.391674754374</v>
      </c>
      <c r="AM27" s="1">
        <f>WACC!$J$14*AM26</f>
        <v>12872.241072832636</v>
      </c>
      <c r="AN27" s="20">
        <f>WACC!K$14*AN26</f>
        <v>12872.241072832636</v>
      </c>
      <c r="AP27" s="1">
        <f>WACC!C14*AP26</f>
        <v>383723.63987151813</v>
      </c>
      <c r="AQ27" s="1">
        <f>WACC!D14*AQ26</f>
        <v>440376.65845998935</v>
      </c>
      <c r="AR27" s="1">
        <f>WACC!E14*AR26</f>
        <v>520636.01739552565</v>
      </c>
      <c r="AS27" s="1">
        <f>WACC!F14*AS26</f>
        <v>583781.75492524728</v>
      </c>
      <c r="AT27" s="1">
        <f>WACC!G14*AT26</f>
        <v>698412.23669397098</v>
      </c>
      <c r="AU27" s="1">
        <f>WACC!H14*AU26</f>
        <v>776216.27498797723</v>
      </c>
      <c r="AV27" s="1">
        <f>WACC!I14*AV26</f>
        <v>885113.86122156645</v>
      </c>
      <c r="AW27" s="1">
        <f>WACC!J14*AW26</f>
        <v>1045270.3458732596</v>
      </c>
      <c r="AX27" s="1">
        <f>WACC!K14*AX26</f>
        <v>1159183.1187260766</v>
      </c>
      <c r="AZ27" s="1">
        <f>WACC!C14*AZ26</f>
        <v>90369.859118542066</v>
      </c>
      <c r="BA27" s="1">
        <f>WACC!D14*BA26</f>
        <v>105604.46868147986</v>
      </c>
      <c r="BB27" s="1">
        <f>WACC!E14*BB26</f>
        <v>109719.42356779038</v>
      </c>
      <c r="BC27" s="1">
        <f>WACC!F14*BC26</f>
        <v>115280.36877257768</v>
      </c>
      <c r="BD27" s="1">
        <f>WACC!G14*BD26</f>
        <v>120034.58708289155</v>
      </c>
      <c r="BE27" s="1">
        <f>WACC!H14*BE26</f>
        <v>109979.85195943812</v>
      </c>
      <c r="BF27" s="1">
        <f>WACC!I14*BF26</f>
        <v>119413.46982211164</v>
      </c>
      <c r="BG27" s="1">
        <f>WACC!J14*BG26</f>
        <v>122055.79436210297</v>
      </c>
      <c r="BH27" s="1">
        <f>WACC!K14*BH26</f>
        <v>115373.94032289316</v>
      </c>
    </row>
    <row r="28" spans="1:60" x14ac:dyDescent="0.25">
      <c r="A28" s="24" t="s">
        <v>83</v>
      </c>
      <c r="B28" s="1">
        <f>WACC!$C$15*B26</f>
        <v>177728.64163334345</v>
      </c>
      <c r="C28" s="1">
        <f>WACC!$D$15*C26</f>
        <v>194388.85951848319</v>
      </c>
      <c r="D28" s="1">
        <f>WACC!$E$15*D26</f>
        <v>218807.87463748897</v>
      </c>
      <c r="E28" s="1">
        <f>WACC!$F$15*E26</f>
        <v>243164.43724790291</v>
      </c>
      <c r="F28" s="1">
        <f>WACC!$G$15*F26</f>
        <v>276372.4145077272</v>
      </c>
      <c r="G28" s="1">
        <f>WACC!$H$15*G26</f>
        <v>311828.14163800591</v>
      </c>
      <c r="H28" s="1">
        <f>WACC!$I$15*H26</f>
        <v>354332.68699136982</v>
      </c>
      <c r="I28" s="1">
        <f>WACC!$J$15*I26</f>
        <v>421286.09862601082</v>
      </c>
      <c r="J28" s="20">
        <f>WACC!K$15*J26</f>
        <v>507773.07394227572</v>
      </c>
      <c r="L28" s="1">
        <f>WACC!$C$15*L26</f>
        <v>68805.596504803718</v>
      </c>
      <c r="M28" s="1">
        <f>WACC!$D$15*M26</f>
        <v>74202.015461857882</v>
      </c>
      <c r="N28" s="1">
        <f>WACC!$E$15*N26</f>
        <v>86474.660486561406</v>
      </c>
      <c r="O28" s="1">
        <f>WACC!$F$15*O26</f>
        <v>99988.820199002963</v>
      </c>
      <c r="P28" s="1">
        <f>WACC!$G$15*P26</f>
        <v>106613.60382962236</v>
      </c>
      <c r="Q28" s="1">
        <f>WACC!$H$15*Q26</f>
        <v>108989.32567975993</v>
      </c>
      <c r="R28" s="1">
        <f>WACC!$I$15*R26</f>
        <v>110678.40052015794</v>
      </c>
      <c r="S28" s="1">
        <f>WACC!$J$15*S26</f>
        <v>121242.55300841821</v>
      </c>
      <c r="T28" s="20">
        <f>WACC!K$15*T26</f>
        <v>127733.16048281267</v>
      </c>
      <c r="V28" s="1">
        <f>WACC!$C$15*V26</f>
        <v>438099.04220127658</v>
      </c>
      <c r="W28" s="1">
        <f>WACC!$D$15*W26</f>
        <v>461939.81593540998</v>
      </c>
      <c r="X28" s="1">
        <f>WACC!$E$15*X26</f>
        <v>488056.53524398129</v>
      </c>
      <c r="Y28" s="1">
        <f>WACC!$F$15*Y26</f>
        <v>506957.19125323836</v>
      </c>
      <c r="Z28" s="1">
        <f>WACC!$G$15*Z26</f>
        <v>537468.44693666627</v>
      </c>
      <c r="AA28" s="1">
        <f>WACC!$H$15*AA26</f>
        <v>553610.87797943072</v>
      </c>
      <c r="AB28" s="1">
        <f>WACC!$I$15*AB26</f>
        <v>575647.56233076111</v>
      </c>
      <c r="AC28" s="1">
        <f>WACC!$J$15*AC26</f>
        <v>593777.912561637</v>
      </c>
      <c r="AD28" s="20">
        <f>WACC!K$15*AD26</f>
        <v>603198.01932783576</v>
      </c>
      <c r="AF28" s="1">
        <f>WACC!$C$15*AF26</f>
        <v>33168.290127562992</v>
      </c>
      <c r="AG28" s="1">
        <f>WACC!$D$15*AG26</f>
        <v>32879.955814867615</v>
      </c>
      <c r="AH28" s="1">
        <f>WACC!$E$15*AH26</f>
        <v>31729.598729069723</v>
      </c>
      <c r="AI28" s="1">
        <f>WACC!$F$15*AI26</f>
        <v>29348.35613402219</v>
      </c>
      <c r="AJ28" s="1">
        <f>WACC!$G$15*AJ26</f>
        <v>27338.029240666521</v>
      </c>
      <c r="AK28" s="1">
        <f>WACC!$H$15*AK26</f>
        <v>23940.015953751568</v>
      </c>
      <c r="AL28" s="1">
        <f>WACC!$I$15*AL26</f>
        <v>21218.087512131558</v>
      </c>
      <c r="AM28" s="1">
        <f>WACC!$J$15*AM26</f>
        <v>19308.36160924895</v>
      </c>
      <c r="AN28" s="20">
        <f>WACC!K$15*AN26</f>
        <v>19308.36160924895</v>
      </c>
      <c r="AP28" s="1">
        <f>WACC!C15*AP26</f>
        <v>575585.45980727719</v>
      </c>
      <c r="AQ28" s="1">
        <f>WACC!D15*AQ26</f>
        <v>660564.98768998403</v>
      </c>
      <c r="AR28" s="1">
        <f>WACC!E15*AR26</f>
        <v>780954.02609328844</v>
      </c>
      <c r="AS28" s="1">
        <f>WACC!F15*AS26</f>
        <v>875672.63238787092</v>
      </c>
      <c r="AT28" s="1">
        <f>WACC!G15*AT26</f>
        <v>1047618.3550409564</v>
      </c>
      <c r="AU28" s="1">
        <f>WACC!H15*AU26</f>
        <v>1164324.4124819657</v>
      </c>
      <c r="AV28" s="1">
        <f>WACC!I15*AV26</f>
        <v>1327670.7918323495</v>
      </c>
      <c r="AW28" s="1">
        <f>WACC!J15*AW26</f>
        <v>1567905.5188098892</v>
      </c>
      <c r="AX28" s="1">
        <f>WACC!K15*AX26</f>
        <v>1738774.6780891148</v>
      </c>
      <c r="AZ28" s="1">
        <f>WACC!C15*AZ26</f>
        <v>135554.78867781308</v>
      </c>
      <c r="BA28" s="1">
        <f>WACC!D15*BA26</f>
        <v>158406.70302221976</v>
      </c>
      <c r="BB28" s="1">
        <f>WACC!E15*BB26</f>
        <v>164579.13535168555</v>
      </c>
      <c r="BC28" s="1">
        <f>WACC!F15*BC26</f>
        <v>172920.5531588665</v>
      </c>
      <c r="BD28" s="1">
        <f>WACC!G15*BD26</f>
        <v>180051.8806243373</v>
      </c>
      <c r="BE28" s="1">
        <f>WACC!H15*BE26</f>
        <v>164969.77793915715</v>
      </c>
      <c r="BF28" s="1">
        <f>WACC!I15*BF26</f>
        <v>179120.20473316745</v>
      </c>
      <c r="BG28" s="1">
        <f>WACC!J15*BG26</f>
        <v>183083.69154315445</v>
      </c>
      <c r="BH28" s="1">
        <f>WACC!K15*BH26</f>
        <v>173060.91048433972</v>
      </c>
    </row>
    <row r="29" spans="1:60" x14ac:dyDescent="0.25">
      <c r="A29" s="24" t="s">
        <v>84</v>
      </c>
      <c r="B29" s="1">
        <f>(WACC!$C$3+WACC!$C$9*WACC!$C$16)*B27</f>
        <v>11821.220879036324</v>
      </c>
      <c r="C29" s="1">
        <f>(WACC!$D$3+WACC!$D$9*WACC!$D$16)*C27</f>
        <v>12883.994304231419</v>
      </c>
      <c r="D29" s="1">
        <f>(WACC!$E$3+WACC!$E$9*WACC!$E$16)*D27</f>
        <v>15096.11025519826</v>
      </c>
      <c r="E29" s="1">
        <f>(WACC!$F$3+WACC!$F$9*WACC!$F$16)*E27</f>
        <v>17372.361176495688</v>
      </c>
      <c r="F29" s="1">
        <f>(WACC!$G$3+WACC!$G$9*WACC!$G$16)*F27</f>
        <v>17632.809239621914</v>
      </c>
      <c r="G29" s="1">
        <f>(WACC!$H$3+WACC!$H$9*WACC!$H$16)*G27</f>
        <v>20972.472793184086</v>
      </c>
      <c r="H29" s="1">
        <f>(WACC!$I$3+WACC!$I$9*WACC!$I$16)*H27</f>
        <v>23333.987642274002</v>
      </c>
      <c r="I29" s="1">
        <f>(WACC!$J$3+WACC!$J$9*WACC!$J$16)*I27</f>
        <v>24219.715298538442</v>
      </c>
      <c r="J29" s="20">
        <f>(WACC!K$3+WACC!K$9*WACC!K$16)*J27</f>
        <v>26513.326309609707</v>
      </c>
      <c r="L29" s="1">
        <f>(WACC!$C$3+WACC!$C$9*WACC!$C$16)*L27</f>
        <v>4576.4495048306262</v>
      </c>
      <c r="M29" s="1">
        <f>(WACC!$D$3+WACC!$D$9*WACC!$D$16)*M27</f>
        <v>4918.071678290632</v>
      </c>
      <c r="N29" s="1">
        <f>(WACC!$E$3+WACC!$E$9*WACC!$E$16)*N27</f>
        <v>5966.1061611642017</v>
      </c>
      <c r="O29" s="1">
        <f>(WACC!$F$3+WACC!$F$9*WACC!$F$16)*O27</f>
        <v>7143.4865960184616</v>
      </c>
      <c r="P29" s="1">
        <f>(WACC!$G$3+WACC!$G$9*WACC!$G$16)*P27</f>
        <v>6802.0440535818916</v>
      </c>
      <c r="Q29" s="1">
        <f>(WACC!$H$3+WACC!$H$9*WACC!$H$16)*Q27</f>
        <v>7330.2417657343731</v>
      </c>
      <c r="R29" s="1">
        <f>(WACC!$I$3+WACC!$I$9*WACC!$I$16)*R27</f>
        <v>7288.5413195506835</v>
      </c>
      <c r="S29" s="1">
        <f>(WACC!$J$3+WACC!$J$9*WACC!$J$16)*S27</f>
        <v>6970.2278938442605</v>
      </c>
      <c r="T29" s="20">
        <f>(WACC!K$3+WACC!K$9*WACC!K$16)*T27</f>
        <v>6669.5757184311688</v>
      </c>
      <c r="V29" s="1">
        <f>(WACC!$C$3+WACC!$C$9*WACC!$C$16)*V27</f>
        <v>29139.172488808043</v>
      </c>
      <c r="W29" s="1">
        <f>(WACC!$D$3+WACC!$D$9*WACC!$D$16)*W27</f>
        <v>30617.135015618675</v>
      </c>
      <c r="X29" s="1">
        <f>(WACC!$E$3+WACC!$E$9*WACC!$E$16)*X27</f>
        <v>33672.258272330284</v>
      </c>
      <c r="Y29" s="1">
        <f>(WACC!$F$3+WACC!$F$9*WACC!$F$16)*Y27</f>
        <v>36218.468157390933</v>
      </c>
      <c r="Z29" s="1">
        <f>(WACC!$G$3+WACC!$G$9*WACC!$G$16)*Z27</f>
        <v>34290.971528510185</v>
      </c>
      <c r="AA29" s="1">
        <f>(WACC!$H$3+WACC!$H$9*WACC!$H$16)*AA27</f>
        <v>37233.936024647934</v>
      </c>
      <c r="AB29" s="1">
        <f>(WACC!$I$3+WACC!$I$9*WACC!$I$16)*AB27</f>
        <v>37908.309334324236</v>
      </c>
      <c r="AC29" s="1">
        <f>(WACC!$J$3+WACC!$J$9*WACC!$J$16)*AC27</f>
        <v>34136.260464577754</v>
      </c>
      <c r="AD29" s="20">
        <f>(WACC!K$3+WACC!K$9*WACC!K$16)*AD27</f>
        <v>31495.931423821923</v>
      </c>
      <c r="AF29" s="1">
        <f>(WACC!$C$3+WACC!$C$9*WACC!$C$16)*AF27</f>
        <v>2206.1142209524573</v>
      </c>
      <c r="AG29" s="1">
        <f>(WACC!$D$3+WACC!$D$9*WACC!$D$16)*AG27</f>
        <v>2179.266674497132</v>
      </c>
      <c r="AH29" s="1">
        <f>(WACC!$E$3+WACC!$E$9*WACC!$E$16)*AH27</f>
        <v>2189.1054952241088</v>
      </c>
      <c r="AI29" s="1">
        <f>(WACC!$F$3+WACC!$F$9*WACC!$F$16)*AI27</f>
        <v>2096.7302968602708</v>
      </c>
      <c r="AJ29" s="1">
        <f>(WACC!$G$3+WACC!$G$9*WACC!$G$16)*AJ27</f>
        <v>1744.1909151696505</v>
      </c>
      <c r="AK29" s="1">
        <f>(WACC!$H$3+WACC!$H$9*WACC!$H$16)*AK27</f>
        <v>1610.1219428787231</v>
      </c>
      <c r="AL29" s="1">
        <f>(WACC!$I$3+WACC!$I$9*WACC!$I$16)*AL27</f>
        <v>1397.2817354353338</v>
      </c>
      <c r="AM29" s="1">
        <f>(WACC!$J$3+WACC!$J$9*WACC!$J$16)*AM27</f>
        <v>1110.0366771712086</v>
      </c>
      <c r="AN29" s="20">
        <f>(WACC!K$3+WACC!K$9*WACC!K$16)*AN27</f>
        <v>1008.1843999238033</v>
      </c>
      <c r="AP29" s="1">
        <f>(WACC!C3+WACC!C9*WACC!C16)*AP27</f>
        <v>38283.772343123528</v>
      </c>
      <c r="AQ29" s="1">
        <f>(WACC!D3+WACC!D9*WACC!D16)*AQ27</f>
        <v>43781.909930714013</v>
      </c>
      <c r="AR29" s="1">
        <f>(WACC!E3+WACC!E9*WACC!E16)*AR27</f>
        <v>53879.999070770893</v>
      </c>
      <c r="AS29" s="1">
        <f>(WACC!F3+WACC!F9*WACC!F16)*AS27</f>
        <v>62560.551264763628</v>
      </c>
      <c r="AT29" s="1">
        <f>(WACC!G3+WACC!G9*WACC!G16)*AT27</f>
        <v>66838.995647473377</v>
      </c>
      <c r="AU29" s="1">
        <f>(WACC!H3+WACC!H9*WACC!H16)*AU27</f>
        <v>78308.397487630384</v>
      </c>
      <c r="AV29" s="1">
        <f>(WACC!I3+WACC!I9*WACC!I16)*AV27</f>
        <v>87431.543820225459</v>
      </c>
      <c r="AW29" s="1">
        <f>(WACC!J3+WACC!J9*WACC!J16)*AW27</f>
        <v>90138.804495169592</v>
      </c>
      <c r="AX29" s="1">
        <f>(WACC!K3+WACC!K9*WACC!K16)*AX27</f>
        <v>90789.966591068311</v>
      </c>
      <c r="AZ29" s="1">
        <f>(WACC!C3+WACC!C9*WACC!C16)*AZ27</f>
        <v>9016.1219004719605</v>
      </c>
      <c r="BA29" s="1">
        <f>(WACC!D3+WACC!D9*WACC!D16)*BA27</f>
        <v>10499.115353348221</v>
      </c>
      <c r="BB29" s="1">
        <f>(WACC!E3+WACC!E9*WACC!E16)*BB27</f>
        <v>11354.731986179466</v>
      </c>
      <c r="BC29" s="1">
        <f>(WACC!F3+WACC!F9*WACC!F16)*BC27</f>
        <v>12353.93768231279</v>
      </c>
      <c r="BD29" s="1">
        <f>(WACC!G3+WACC!G9*WACC!G16)*BD27</f>
        <v>11487.472329461994</v>
      </c>
      <c r="BE29" s="1">
        <f>(WACC!H3+WACC!H9*WACC!H16)*BE27</f>
        <v>11095.291660824583</v>
      </c>
      <c r="BF29" s="1">
        <f>(WACC!I3+WACC!I9*WACC!I16)*BF27</f>
        <v>11795.662091505312</v>
      </c>
      <c r="BG29" s="1">
        <f>(WACC!J3+WACC!J9*WACC!J16)*BG27</f>
        <v>10525.471643717927</v>
      </c>
      <c r="BH29" s="1">
        <f>(WACC!K3+WACC!K9*WACC!K16)*BH27</f>
        <v>9036.3601903614781</v>
      </c>
    </row>
    <row r="30" spans="1:60" x14ac:dyDescent="0.25">
      <c r="A30" s="24" t="s">
        <v>85</v>
      </c>
      <c r="B30" s="1">
        <f>WACC!$C$7*B28</f>
        <v>12234.024373798531</v>
      </c>
      <c r="C30" s="1">
        <f>WACC!$D$7*C28</f>
        <v>12822.712672491325</v>
      </c>
      <c r="D30" s="1">
        <f>WACC!$E$7*D28</f>
        <v>15419.616545929228</v>
      </c>
      <c r="E30" s="1">
        <f>WACC!$F$7*E28</f>
        <v>20895.06345963939</v>
      </c>
      <c r="F30" s="1">
        <f>WACC!$G$7*F28</f>
        <v>23027.185814181481</v>
      </c>
      <c r="G30" s="1">
        <f>WACC!$H$7*G28</f>
        <v>29102.871313063519</v>
      </c>
      <c r="H30" s="1">
        <f>WACC!$I$7*H28</f>
        <v>33415.432996825803</v>
      </c>
      <c r="I30" s="1">
        <f>WACC!$J$7*I28</f>
        <v>32129.772716017513</v>
      </c>
      <c r="J30" s="20">
        <f>WACC!K$7*J28</f>
        <v>30937.292138825011</v>
      </c>
      <c r="L30" s="1">
        <f>WACC!$C$7*L28</f>
        <v>4736.2616230989779</v>
      </c>
      <c r="M30" s="1">
        <f>WACC!$D$7*M28</f>
        <v>4894.6792853460465</v>
      </c>
      <c r="N30" s="1">
        <f>WACC!$E$7*N28</f>
        <v>6093.9584914451634</v>
      </c>
      <c r="O30" s="1">
        <f>WACC!$F$7*O28</f>
        <v>8592.0160322730662</v>
      </c>
      <c r="P30" s="1">
        <f>WACC!$G$7*P28</f>
        <v>8882.9822979152777</v>
      </c>
      <c r="Q30" s="1">
        <f>WACC!$H$7*Q28</f>
        <v>10171.956588311425</v>
      </c>
      <c r="R30" s="1">
        <f>WACC!$I$7*R28</f>
        <v>10437.554345267801</v>
      </c>
      <c r="S30" s="1">
        <f>WACC!$J$7*S28</f>
        <v>9246.6750846396644</v>
      </c>
      <c r="T30" s="20">
        <f>WACC!K$7*T28</f>
        <v>7782.4490987512081</v>
      </c>
      <c r="V30" s="1">
        <f>WACC!$C$7*V28</f>
        <v>30156.728320049682</v>
      </c>
      <c r="W30" s="1">
        <f>WACC!$D$7*W28</f>
        <v>30471.507196430055</v>
      </c>
      <c r="X30" s="1">
        <f>WACC!$E$7*X28</f>
        <v>34393.847290300379</v>
      </c>
      <c r="Y30" s="1">
        <f>WACC!$F$7*Y28</f>
        <v>43562.713373903578</v>
      </c>
      <c r="Z30" s="1">
        <f>WACC!$G$7*Z28</f>
        <v>44781.552525475068</v>
      </c>
      <c r="AA30" s="1">
        <f>WACC!$H$7*AA28</f>
        <v>51668.415989378998</v>
      </c>
      <c r="AB30" s="1">
        <f>WACC!$I$7*AB28</f>
        <v>54286.587873610864</v>
      </c>
      <c r="AC30" s="1">
        <f>WACC!$J$7*AC28</f>
        <v>45285.019934476462</v>
      </c>
      <c r="AD30" s="20">
        <f>WACC!K$7*AD28</f>
        <v>36751.285759644896</v>
      </c>
      <c r="AF30" s="1">
        <f>WACC!$C$7*AF28</f>
        <v>2283.1529354450354</v>
      </c>
      <c r="AG30" s="1">
        <f>WACC!$D$7*AG28</f>
        <v>2168.901176449207</v>
      </c>
      <c r="AH30" s="1">
        <f>WACC!$E$7*AH28</f>
        <v>2236.0175399036234</v>
      </c>
      <c r="AI30" s="1">
        <f>WACC!$F$7*AI28</f>
        <v>2521.897407355274</v>
      </c>
      <c r="AJ30" s="1">
        <f>WACC!$G$7*AJ28</f>
        <v>2277.7883973682683</v>
      </c>
      <c r="AK30" s="1">
        <f>WACC!$H$7*AK28</f>
        <v>2234.3179158715234</v>
      </c>
      <c r="AL30" s="1">
        <f>WACC!$I$7*AL28</f>
        <v>2000.9770693260573</v>
      </c>
      <c r="AM30" s="1">
        <f>WACC!$J$7*AM28</f>
        <v>1472.5699994543902</v>
      </c>
      <c r="AN30" s="20">
        <f>WACC!K$7*AN28</f>
        <v>1176.4082313181409</v>
      </c>
      <c r="AP30" s="1">
        <f>WACC!C7*AP28</f>
        <v>39620.662599860749</v>
      </c>
      <c r="AQ30" s="1">
        <f>WACC!D7*AQ28</f>
        <v>43573.664970502359</v>
      </c>
      <c r="AR30" s="1">
        <f>WACC!E7*AR28</f>
        <v>55034.635486994142</v>
      </c>
      <c r="AS30" s="1">
        <f>WACC!F7*AS28</f>
        <v>75246.34535666187</v>
      </c>
      <c r="AT30" s="1">
        <f>WACC!G7*AT28</f>
        <v>87286.940582851719</v>
      </c>
      <c r="AU30" s="1">
        <f>WACC!H7*AU28</f>
        <v>108666.21391233336</v>
      </c>
      <c r="AV30" s="1">
        <f>WACC!I7*AV28</f>
        <v>125206.32731633105</v>
      </c>
      <c r="AW30" s="1">
        <f>WACC!J7*AW28</f>
        <v>119577.75992098911</v>
      </c>
      <c r="AX30" s="1">
        <f>WACC!K7*AX28</f>
        <v>105939.01673831097</v>
      </c>
      <c r="AZ30" s="1">
        <f>WACC!C7*AZ28</f>
        <v>9330.9698055912431</v>
      </c>
      <c r="BA30" s="1">
        <f>WACC!D7*BA28</f>
        <v>10449.177197098856</v>
      </c>
      <c r="BB30" s="1">
        <f>WACC!E7*BB28</f>
        <v>11598.061371365184</v>
      </c>
      <c r="BC30" s="1">
        <f>WACC!F7*BC28</f>
        <v>14859.022859690896</v>
      </c>
      <c r="BD30" s="1">
        <f>WACC!G7*BD28</f>
        <v>15001.816005097409</v>
      </c>
      <c r="BE30" s="1">
        <f>WACC!H7*BE28</f>
        <v>15396.603374821234</v>
      </c>
      <c r="BF30" s="1">
        <f>WACC!I7*BF28</f>
        <v>16891.975872902342</v>
      </c>
      <c r="BG30" s="1">
        <f>WACC!J7*BG28</f>
        <v>13963.046529368248</v>
      </c>
      <c r="BH30" s="1">
        <f>WACC!K7*BH28</f>
        <v>10544.150960776853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E31" s="47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E32" s="19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20">
        <f>B17*WACC!$C$21</f>
        <v>24055.245252834855</v>
      </c>
      <c r="C33" s="20">
        <f>C17*WACC!$D$21</f>
        <v>25706.70697672274</v>
      </c>
      <c r="D33" s="20">
        <f>D17*WACC!$E$21</f>
        <v>30515.726801127486</v>
      </c>
      <c r="E33" s="20">
        <f>E17*WACC!$F$21</f>
        <v>38267.424636135074</v>
      </c>
      <c r="F33" s="20">
        <f>F17*WACC!$G$21</f>
        <v>40659.995053803395</v>
      </c>
      <c r="G33" s="20">
        <f>G17*WACC!$H$21</f>
        <v>50075.344106247605</v>
      </c>
      <c r="H33" s="20">
        <f>H17*WACC!$I$21</f>
        <v>56749.420639099801</v>
      </c>
      <c r="I33" s="20">
        <f>I17*WACC!$J$21</f>
        <v>56349.488014555958</v>
      </c>
      <c r="J33" s="20">
        <f>J17*WACC!K$21</f>
        <v>57450.61844843471</v>
      </c>
      <c r="L33" s="20">
        <f>L17*WACC!$C$21</f>
        <v>9312.7111279296041</v>
      </c>
      <c r="M33" s="20">
        <f>M17*WACC!$D$21</f>
        <v>9812.7509636366758</v>
      </c>
      <c r="N33" s="20">
        <f>N17*WACC!$E$21</f>
        <v>12060.064652609364</v>
      </c>
      <c r="O33" s="20">
        <f>O17*WACC!$F$21</f>
        <v>15735.502628291528</v>
      </c>
      <c r="P33" s="20">
        <f>P17*WACC!$G$21</f>
        <v>15685.02635149717</v>
      </c>
      <c r="Q33" s="20">
        <f>Q17*WACC!$H$21</f>
        <v>17502.198354045799</v>
      </c>
      <c r="R33" s="20">
        <f>R17*WACC!$I$21</f>
        <v>17726.095664818484</v>
      </c>
      <c r="S33" s="20">
        <f>S17*WACC!$J$21</f>
        <v>16216.902978483926</v>
      </c>
      <c r="T33" s="20">
        <f>T17*WACC!K$21</f>
        <v>14452.024817182375</v>
      </c>
      <c r="V33" s="20">
        <f>V17*WACC!C21</f>
        <v>59295.900808857725</v>
      </c>
      <c r="W33" s="20">
        <f>W17*WACC!D21</f>
        <v>61088.642212048719</v>
      </c>
      <c r="X33" s="20">
        <f>X17*WACC!E21</f>
        <v>68066.105562630662</v>
      </c>
      <c r="Y33" s="20">
        <f>Y17*WACC!F21</f>
        <v>79781.181531294511</v>
      </c>
      <c r="Z33" s="20">
        <f>Z17*WACC!G21</f>
        <v>79072.524053985268</v>
      </c>
      <c r="AA33" s="20">
        <f>AA17*WACC!H21</f>
        <v>88902.352014026939</v>
      </c>
      <c r="AB33" s="20">
        <f>AB17*WACC!I21</f>
        <v>92194.897207935108</v>
      </c>
      <c r="AC33" s="20">
        <f>AC17*WACC!J21</f>
        <v>79421.280399054216</v>
      </c>
      <c r="AD33" s="1">
        <f>AD17*WACC!K21</f>
        <v>68247.217183466812</v>
      </c>
      <c r="AF33" s="20">
        <f>AF17*WACC!C21</f>
        <v>4489.2671563974927</v>
      </c>
      <c r="AG33" s="20">
        <f>AG17*WACC!D21</f>
        <v>4348.1678509463381</v>
      </c>
      <c r="AH33" s="20">
        <f>AH17*WACC!E21</f>
        <v>4425.1230351277327</v>
      </c>
      <c r="AI33" s="20">
        <f>AI17*WACC!F21</f>
        <v>4618.6277042155452</v>
      </c>
      <c r="AJ33" s="20">
        <f>AJ17*WACC!G21</f>
        <v>4021.9793125379192</v>
      </c>
      <c r="AK33" s="20">
        <f>AK17*WACC!H21</f>
        <v>3844.4398587502465</v>
      </c>
      <c r="AL33" s="20">
        <f>AL17*WACC!I21</f>
        <v>3398.2588047613908</v>
      </c>
      <c r="AM33" s="20">
        <f>AM17*WACC!J21</f>
        <v>2582.606676625599</v>
      </c>
      <c r="AN33" s="1">
        <f>AN17*WACC!K21</f>
        <v>2184.5926312419442</v>
      </c>
      <c r="AP33" s="20">
        <f>AP17*WACC!C21</f>
        <v>77904.43494298427</v>
      </c>
      <c r="AQ33" s="20">
        <f>AQ17*WACC!D21</f>
        <v>87355.574901216358</v>
      </c>
      <c r="AR33" s="20">
        <f>AR17*WACC!E21</f>
        <v>108914.63455776504</v>
      </c>
      <c r="AS33" s="20">
        <f>AS17*WACC!F21</f>
        <v>137806.89662142549</v>
      </c>
      <c r="AT33" s="20">
        <f>AT17*WACC!G21</f>
        <v>154125.93623032511</v>
      </c>
      <c r="AU33" s="20">
        <f>AU17*WACC!H21</f>
        <v>186974.61139996373</v>
      </c>
      <c r="AV33" s="20">
        <f>AV17*WACC!I21</f>
        <v>212637.87113655653</v>
      </c>
      <c r="AW33" s="20">
        <f>AW17*WACC!J21</f>
        <v>209716.56441615871</v>
      </c>
      <c r="AX33" s="1">
        <f>AX17*WACC!K21</f>
        <v>196728.98332937929</v>
      </c>
      <c r="AZ33" s="20">
        <f>AZ17*WACC!C21</f>
        <v>18347.091706063205</v>
      </c>
      <c r="BA33" s="20">
        <f>BA17*WACC!D21</f>
        <v>20948.292550447073</v>
      </c>
      <c r="BB33" s="20">
        <f>BB17*WACC!E21</f>
        <v>22952.793357544648</v>
      </c>
      <c r="BC33" s="20">
        <f>BC17*WACC!F21</f>
        <v>27212.960542003686</v>
      </c>
      <c r="BD33" s="20">
        <f>BD17*WACC!G21</f>
        <v>26489.288334559405</v>
      </c>
      <c r="BE33" s="20">
        <f>BE17*WACC!H21</f>
        <v>26491.895035645819</v>
      </c>
      <c r="BF33" s="20">
        <f>BF17*WACC!I21</f>
        <v>28687.637964407651</v>
      </c>
      <c r="BG33" s="20">
        <f>BG17*WACC!J21</f>
        <v>24488.518173086173</v>
      </c>
      <c r="BH33" s="1">
        <f>BH17*WACC!K21</f>
        <v>19580.511151138329</v>
      </c>
    </row>
    <row r="34" spans="1:60" x14ac:dyDescent="0.25">
      <c r="A34" s="24" t="s">
        <v>64</v>
      </c>
      <c r="B34" s="20">
        <f>B20</f>
        <v>-11727.59514403508</v>
      </c>
      <c r="C34" s="20">
        <f t="shared" ref="C34:I34" si="15">C20</f>
        <v>-10067.824627479924</v>
      </c>
      <c r="D34" s="20">
        <f t="shared" si="15"/>
        <v>-15595.320746180865</v>
      </c>
      <c r="E34" s="20">
        <f t="shared" si="15"/>
        <v>-8459.9339194359236</v>
      </c>
      <c r="F34" s="20">
        <f t="shared" si="15"/>
        <v>-22882.763268336384</v>
      </c>
      <c r="G34" s="20">
        <f t="shared" si="15"/>
        <v>-12435.550127534552</v>
      </c>
      <c r="H34" s="20">
        <f t="shared" si="15"/>
        <v>-2554.6944570001106</v>
      </c>
      <c r="I34" s="20">
        <f t="shared" si="15"/>
        <v>-11773.629702689946</v>
      </c>
      <c r="J34" s="1">
        <f t="shared" ref="J34" si="16">J20</f>
        <v>-3808.2384730243721</v>
      </c>
      <c r="L34" s="20">
        <f>L20</f>
        <v>-3769.0650088104649</v>
      </c>
      <c r="M34" s="20">
        <f t="shared" ref="M34:S34" si="17">M20</f>
        <v>-3420.2932660367233</v>
      </c>
      <c r="N34" s="20">
        <f t="shared" si="17"/>
        <v>-4906.8591828358039</v>
      </c>
      <c r="O34" s="20">
        <f t="shared" si="17"/>
        <v>-2326.7360758134346</v>
      </c>
      <c r="P34" s="20">
        <f t="shared" si="17"/>
        <v>-7795.5670092967266</v>
      </c>
      <c r="Q34" s="20">
        <f t="shared" si="17"/>
        <v>-4723.0882695883092</v>
      </c>
      <c r="R34" s="20">
        <f t="shared" si="17"/>
        <v>-970.35984996156185</v>
      </c>
      <c r="S34" s="20">
        <f t="shared" si="17"/>
        <v>-3855.7026408060415</v>
      </c>
      <c r="T34" s="1">
        <f t="shared" ref="T34" si="18">T20</f>
        <v>-4384.8287281367802</v>
      </c>
      <c r="V34" s="20">
        <f>V20</f>
        <v>-4237.8016980229695</v>
      </c>
      <c r="W34" s="20">
        <f t="shared" ref="W34:AC34" si="19">W20</f>
        <v>1195.496785864947</v>
      </c>
      <c r="X34" s="20">
        <f t="shared" si="19"/>
        <v>-10414.15414780709</v>
      </c>
      <c r="Y34" s="20">
        <f t="shared" si="19"/>
        <v>5184.2272739323853</v>
      </c>
      <c r="Z34" s="20">
        <f t="shared" si="19"/>
        <v>-21041.545328120479</v>
      </c>
      <c r="AA34" s="20">
        <f t="shared" si="19"/>
        <v>-12456.929935043958</v>
      </c>
      <c r="AB34" s="20">
        <f t="shared" si="19"/>
        <v>-18495.27562038269</v>
      </c>
      <c r="AC34" s="20">
        <f t="shared" si="19"/>
        <v>-35461.115070980406</v>
      </c>
      <c r="AD34" s="1">
        <f t="shared" ref="AD34" si="20">AD20</f>
        <v>-26879.780911595491</v>
      </c>
      <c r="AF34" s="20">
        <f t="shared" ref="AF34:AM34" si="21">AF20</f>
        <v>-2338.775216059631</v>
      </c>
      <c r="AG34" s="20">
        <f t="shared" si="21"/>
        <v>-2223.5957692640904</v>
      </c>
      <c r="AH34" s="20">
        <f t="shared" si="21"/>
        <v>-3984.6477744966951</v>
      </c>
      <c r="AI34" s="20">
        <f t="shared" si="21"/>
        <v>-3359.8751997033442</v>
      </c>
      <c r="AJ34" s="20">
        <f t="shared" si="21"/>
        <v>-5670.382249057172</v>
      </c>
      <c r="AK34" s="20">
        <f t="shared" si="21"/>
        <v>-4536.5474027000182</v>
      </c>
      <c r="AL34" s="20">
        <f t="shared" si="21"/>
        <v>-3188.9167645004663</v>
      </c>
      <c r="AM34" s="20">
        <f t="shared" si="21"/>
        <v>-3914.0311764876042</v>
      </c>
      <c r="AN34" s="1">
        <f t="shared" ref="AN34" si="22">AN20</f>
        <v>-3914.0311764876042</v>
      </c>
      <c r="AP34" s="20">
        <f t="shared" ref="AP34:AW34" si="23">AP20</f>
        <v>-7465.4508407348312</v>
      </c>
      <c r="AQ34" s="20">
        <f t="shared" si="23"/>
        <v>-221.84453430097346</v>
      </c>
      <c r="AR34" s="20">
        <f t="shared" si="23"/>
        <v>-13772.339678159586</v>
      </c>
      <c r="AS34" s="20">
        <f t="shared" si="23"/>
        <v>11831.708672058143</v>
      </c>
      <c r="AT34" s="20">
        <f t="shared" si="23"/>
        <v>-36552.367739235546</v>
      </c>
      <c r="AU34" s="20">
        <f t="shared" si="23"/>
        <v>-11748.069155808123</v>
      </c>
      <c r="AV34" s="20">
        <f t="shared" si="23"/>
        <v>695.70726778446078</v>
      </c>
      <c r="AW34" s="20">
        <f t="shared" si="23"/>
        <v>-34138.245158390513</v>
      </c>
      <c r="AX34" s="1">
        <f t="shared" ref="AX34" si="24">AX20</f>
        <v>-14503.97959345621</v>
      </c>
      <c r="AZ34" s="20">
        <f t="shared" ref="AZ34:BG34" si="25">AZ20</f>
        <v>-40848.823747429218</v>
      </c>
      <c r="BA34" s="20">
        <f t="shared" si="25"/>
        <v>-41847.388196493448</v>
      </c>
      <c r="BB34" s="20">
        <f t="shared" si="25"/>
        <v>-50381.792285046278</v>
      </c>
      <c r="BC34" s="20">
        <f t="shared" si="25"/>
        <v>-47108.142984518316</v>
      </c>
      <c r="BD34" s="20">
        <f t="shared" si="25"/>
        <v>-68720.478481075173</v>
      </c>
      <c r="BE34" s="20">
        <f t="shared" si="25"/>
        <v>-53499.804986006762</v>
      </c>
      <c r="BF34" s="20">
        <f t="shared" si="25"/>
        <v>-53217.418106340425</v>
      </c>
      <c r="BG34" s="20">
        <f t="shared" si="25"/>
        <v>-53609.467805819382</v>
      </c>
      <c r="BH34" s="1">
        <f t="shared" ref="BH34" si="26">BH20</f>
        <v>-44586.396445714505</v>
      </c>
    </row>
    <row r="35" spans="1:60" x14ac:dyDescent="0.25">
      <c r="A35" s="24" t="s">
        <v>99</v>
      </c>
      <c r="B35" s="20">
        <f>B12*B4</f>
        <v>19505.538477189395</v>
      </c>
      <c r="C35" s="20">
        <f t="shared" ref="C35:I35" si="27">C12*C4</f>
        <v>21724.204173707014</v>
      </c>
      <c r="D35" s="20">
        <f t="shared" si="27"/>
        <v>27731.955212510711</v>
      </c>
      <c r="E35" s="20">
        <f t="shared" si="27"/>
        <v>27006.07524376822</v>
      </c>
      <c r="F35" s="20">
        <f t="shared" si="27"/>
        <v>26733.329366929142</v>
      </c>
      <c r="G35" s="20">
        <f t="shared" si="27"/>
        <v>30752.519436278511</v>
      </c>
      <c r="H35" s="20">
        <f t="shared" si="27"/>
        <v>33222.21073231224</v>
      </c>
      <c r="I35" s="20">
        <f t="shared" si="27"/>
        <v>32270.427777724708</v>
      </c>
      <c r="J35" s="20">
        <f t="shared" ref="J35" si="28">J12*J4</f>
        <v>41380.199945805805</v>
      </c>
      <c r="K35" s="19"/>
      <c r="L35" s="20">
        <f t="shared" ref="L35:T35" si="29">B12*B5</f>
        <v>7551.3445539023878</v>
      </c>
      <c r="M35" s="20">
        <f t="shared" si="29"/>
        <v>8292.5520422670743</v>
      </c>
      <c r="N35" s="20">
        <f t="shared" si="29"/>
        <v>10959.895367584339</v>
      </c>
      <c r="O35" s="20">
        <f t="shared" si="29"/>
        <v>11104.854115969925</v>
      </c>
      <c r="P35" s="20">
        <f t="shared" si="29"/>
        <v>10312.666664830635</v>
      </c>
      <c r="Q35" s="20">
        <f t="shared" si="29"/>
        <v>10748.53712274825</v>
      </c>
      <c r="R35" s="20">
        <f t="shared" si="29"/>
        <v>10377.199960909904</v>
      </c>
      <c r="S35" s="20">
        <f t="shared" si="29"/>
        <v>9287.1544140800506</v>
      </c>
      <c r="T35" s="20">
        <f t="shared" si="29"/>
        <v>10409.421042064481</v>
      </c>
      <c r="V35" s="20">
        <f t="shared" ref="V35:AD35" si="30">B12*B6</f>
        <v>48080.926326472501</v>
      </c>
      <c r="W35" s="20">
        <f t="shared" si="30"/>
        <v>51624.742807811439</v>
      </c>
      <c r="X35" s="20">
        <f t="shared" si="30"/>
        <v>61856.832159185433</v>
      </c>
      <c r="Y35" s="20">
        <f t="shared" si="30"/>
        <v>56303.151099338742</v>
      </c>
      <c r="Z35" s="20">
        <f t="shared" si="30"/>
        <v>51988.983929103561</v>
      </c>
      <c r="AA35" s="20">
        <f t="shared" si="30"/>
        <v>54597.1546883716</v>
      </c>
      <c r="AB35" s="20">
        <f t="shared" si="30"/>
        <v>53972.67970301646</v>
      </c>
      <c r="AC35" s="20">
        <f t="shared" si="30"/>
        <v>45483.264949453485</v>
      </c>
      <c r="AD35" s="20">
        <f t="shared" si="30"/>
        <v>49156.711782510574</v>
      </c>
      <c r="AF35" s="20">
        <f t="shared" ref="AF35:AN35" si="31">B12*B7</f>
        <v>3640.1862601327884</v>
      </c>
      <c r="AG35" s="20">
        <f t="shared" si="31"/>
        <v>3674.5463454747614</v>
      </c>
      <c r="AH35" s="20">
        <f t="shared" si="31"/>
        <v>4021.4448969138625</v>
      </c>
      <c r="AI35" s="20">
        <f t="shared" si="31"/>
        <v>3259.4565348726592</v>
      </c>
      <c r="AJ35" s="20">
        <f t="shared" si="31"/>
        <v>2644.3903283011778</v>
      </c>
      <c r="AK35" s="20">
        <f t="shared" si="31"/>
        <v>2360.9665312928005</v>
      </c>
      <c r="AL35" s="20">
        <f t="shared" si="31"/>
        <v>1989.4065677374165</v>
      </c>
      <c r="AM35" s="20">
        <f t="shared" si="31"/>
        <v>1479.0164946092771</v>
      </c>
      <c r="AN35" s="20">
        <f t="shared" si="31"/>
        <v>1573.5057745647061</v>
      </c>
      <c r="AO35" s="19"/>
      <c r="AP35" s="20">
        <f t="shared" ref="AP35:AX35" si="32">B8*B12</f>
        <v>63169.921460060788</v>
      </c>
      <c r="AQ35" s="20">
        <f t="shared" si="32"/>
        <v>73822.382096001747</v>
      </c>
      <c r="AR35" s="20">
        <f t="shared" si="32"/>
        <v>98978.988350076383</v>
      </c>
      <c r="AS35" s="20">
        <f t="shared" si="32"/>
        <v>97253.04105660037</v>
      </c>
      <c r="AT35" s="20">
        <f t="shared" si="32"/>
        <v>101335.46282480867</v>
      </c>
      <c r="AU35" s="20">
        <f t="shared" si="32"/>
        <v>114825.77851023935</v>
      </c>
      <c r="AV35" s="20">
        <f t="shared" si="32"/>
        <v>124482.33100906233</v>
      </c>
      <c r="AW35" s="20">
        <f t="shared" si="32"/>
        <v>120101.23754870697</v>
      </c>
      <c r="AX35" s="20">
        <f t="shared" si="32"/>
        <v>141698.81691720258</v>
      </c>
      <c r="AY35" s="19"/>
      <c r="AZ35" s="20">
        <f t="shared" ref="AZ35:BH35" si="33">B9*B12</f>
        <v>14877.00081440509</v>
      </c>
      <c r="BA35" s="20">
        <f t="shared" si="33"/>
        <v>17702.96696766857</v>
      </c>
      <c r="BB35" s="20">
        <f t="shared" si="33"/>
        <v>20858.94403045722</v>
      </c>
      <c r="BC35" s="20">
        <f t="shared" si="33"/>
        <v>19204.722214545971</v>
      </c>
      <c r="BD35" s="20">
        <f t="shared" si="33"/>
        <v>17416.304866891256</v>
      </c>
      <c r="BE35" s="20">
        <f t="shared" si="33"/>
        <v>16269.334370603037</v>
      </c>
      <c r="BF35" s="20">
        <f t="shared" si="33"/>
        <v>16794.299274470093</v>
      </c>
      <c r="BG35" s="20">
        <f t="shared" si="33"/>
        <v>14024.172799652433</v>
      </c>
      <c r="BH35" s="20">
        <f t="shared" si="33"/>
        <v>14103.337585520107</v>
      </c>
    </row>
    <row r="36" spans="1:60" x14ac:dyDescent="0.25">
      <c r="A36" s="25" t="s">
        <v>65</v>
      </c>
      <c r="B36" s="20">
        <f t="shared" ref="B36:I36" si="34">B52</f>
        <v>1382.1352967603227</v>
      </c>
      <c r="C36" s="20">
        <f t="shared" si="34"/>
        <v>501.15964755968554</v>
      </c>
      <c r="D36" s="20">
        <f t="shared" si="34"/>
        <v>2326.0444064815915</v>
      </c>
      <c r="E36" s="20">
        <f t="shared" si="34"/>
        <v>-94.5080810487962</v>
      </c>
      <c r="F36" s="20">
        <f t="shared" si="34"/>
        <v>3264.3514109577909</v>
      </c>
      <c r="G36" s="20">
        <f t="shared" si="34"/>
        <v>2183.0995928460379</v>
      </c>
      <c r="H36" s="20">
        <f t="shared" si="34"/>
        <v>1171.0910685511431</v>
      </c>
      <c r="I36" s="20">
        <f t="shared" si="34"/>
        <v>4179.6949599992349</v>
      </c>
      <c r="J36" s="20">
        <f t="shared" ref="J36" si="35">J52</f>
        <v>2039.7385142228379</v>
      </c>
      <c r="K36" s="19"/>
      <c r="L36" s="20">
        <f t="shared" ref="L36:S36" si="36">L52</f>
        <v>584.0981380842411</v>
      </c>
      <c r="M36" s="20">
        <f t="shared" si="36"/>
        <v>258.0333684690828</v>
      </c>
      <c r="N36" s="20">
        <f t="shared" si="36"/>
        <v>964.81327347190233</v>
      </c>
      <c r="O36" s="20">
        <f t="shared" si="36"/>
        <v>48.110068765061904</v>
      </c>
      <c r="P36" s="20">
        <f t="shared" si="36"/>
        <v>1297.2096006848478</v>
      </c>
      <c r="Q36" s="20">
        <f t="shared" si="36"/>
        <v>823.43679976082956</v>
      </c>
      <c r="R36" s="20">
        <f t="shared" si="36"/>
        <v>439.8037983942105</v>
      </c>
      <c r="S36" s="20">
        <f t="shared" si="36"/>
        <v>1242.6164197760663</v>
      </c>
      <c r="T36" s="20">
        <f t="shared" ref="T36" si="37">T52</f>
        <v>558.50743907175752</v>
      </c>
      <c r="V36" s="20">
        <f t="shared" ref="V36:AC36" si="38">V52</f>
        <v>3406.9474910659301</v>
      </c>
      <c r="W36" s="20">
        <f t="shared" si="38"/>
        <v>1190.9406532937803</v>
      </c>
      <c r="X36" s="20">
        <f t="shared" si="38"/>
        <v>5188.3012699239707</v>
      </c>
      <c r="Y36" s="20">
        <f t="shared" si="38"/>
        <v>-197.03354594728123</v>
      </c>
      <c r="Z36" s="20">
        <f t="shared" si="38"/>
        <v>6348.2670158238334</v>
      </c>
      <c r="AA36" s="20">
        <f t="shared" si="38"/>
        <v>3875.8133758019094</v>
      </c>
      <c r="AB36" s="20">
        <f t="shared" si="38"/>
        <v>1902.5501841302362</v>
      </c>
      <c r="AC36" s="20">
        <f t="shared" si="38"/>
        <v>5891.0335674188063</v>
      </c>
      <c r="AD36" s="20">
        <f t="shared" ref="AD36" si="39">AD52</f>
        <v>2423.0631651527697</v>
      </c>
      <c r="AF36" s="20">
        <f t="shared" ref="AF36:AM36" si="40">AF52</f>
        <v>257.93852975631563</v>
      </c>
      <c r="AG36" s="20">
        <f t="shared" si="40"/>
        <v>84.768783091658278</v>
      </c>
      <c r="AH36" s="20">
        <f t="shared" si="40"/>
        <v>337.30255716771529</v>
      </c>
      <c r="AI36" s="20">
        <f t="shared" si="40"/>
        <v>-11.406506854188876</v>
      </c>
      <c r="AJ36" s="20">
        <f t="shared" si="40"/>
        <v>322.90101920457704</v>
      </c>
      <c r="AK36" s="20">
        <f t="shared" si="40"/>
        <v>167.60334332503641</v>
      </c>
      <c r="AL36" s="20">
        <f t="shared" si="40"/>
        <v>70.127068964988879</v>
      </c>
      <c r="AM36" s="20">
        <f t="shared" si="40"/>
        <v>191.56355257680437</v>
      </c>
      <c r="AN36" s="20">
        <f t="shared" ref="AN36" si="41">AN52</f>
        <v>155.61569001890945</v>
      </c>
      <c r="AO36" s="19"/>
      <c r="AP36" s="20">
        <f t="shared" ref="AP36:AW36" si="42">AP52</f>
        <v>4476.1326761437804</v>
      </c>
      <c r="AQ36" s="20">
        <f t="shared" si="42"/>
        <v>1703.0220622777138</v>
      </c>
      <c r="AR36" s="20">
        <f t="shared" si="42"/>
        <v>8301.9578117246656</v>
      </c>
      <c r="AS36" s="20">
        <f t="shared" si="42"/>
        <v>-340.33817218739426</v>
      </c>
      <c r="AT36" s="20">
        <f t="shared" si="42"/>
        <v>12373.863221894049</v>
      </c>
      <c r="AU36" s="20">
        <f t="shared" si="42"/>
        <v>8151.4007602971178</v>
      </c>
      <c r="AV36" s="20">
        <f t="shared" si="42"/>
        <v>4388.032669221273</v>
      </c>
      <c r="AW36" s="20">
        <f t="shared" si="42"/>
        <v>15555.620790949273</v>
      </c>
      <c r="AX36" s="20">
        <f t="shared" ref="AX36" si="43">AX52</f>
        <v>6984.7060832079169</v>
      </c>
      <c r="AY36" s="19"/>
      <c r="AZ36" s="20">
        <f t="shared" ref="AZ36:BG36" si="44">AZ52</f>
        <v>1054.163562803843</v>
      </c>
      <c r="BA36" s="20">
        <f t="shared" si="44"/>
        <v>408.3929894663525</v>
      </c>
      <c r="BB36" s="20">
        <f t="shared" si="44"/>
        <v>1749.5639854945871</v>
      </c>
      <c r="BC36" s="20">
        <f t="shared" si="44"/>
        <v>-67.207153471544672</v>
      </c>
      <c r="BD36" s="20">
        <f t="shared" si="44"/>
        <v>2126.6688703666732</v>
      </c>
      <c r="BE36" s="20">
        <f t="shared" si="44"/>
        <v>1154.9485340196159</v>
      </c>
      <c r="BF36" s="20">
        <f t="shared" si="44"/>
        <v>592.0031644305293</v>
      </c>
      <c r="BG36" s="20">
        <f t="shared" si="44"/>
        <v>1816.4235309371063</v>
      </c>
      <c r="BH36" s="20">
        <f t="shared" ref="BH36" si="45">BH52</f>
        <v>695.19047491184938</v>
      </c>
    </row>
    <row r="37" spans="1:60" x14ac:dyDescent="0.25">
      <c r="A37" s="25" t="s">
        <v>66</v>
      </c>
      <c r="B37" s="20">
        <f>-B36*WACC!$C$13</f>
        <v>-691.06764838016136</v>
      </c>
      <c r="C37" s="20">
        <f>-C36*WACC!$D$13</f>
        <v>-250.57982377984277</v>
      </c>
      <c r="D37" s="20">
        <f>-D36*WACC!$E$13</f>
        <v>-1163.0222032407958</v>
      </c>
      <c r="E37" s="20">
        <f>-E36*WACC!$F$13</f>
        <v>47.2540405243981</v>
      </c>
      <c r="F37" s="20">
        <f>-F36*WACC!$G$13</f>
        <v>-1632.1757054788955</v>
      </c>
      <c r="G37" s="20">
        <f>-G36*WACC!$H$13</f>
        <v>-1091.549796423019</v>
      </c>
      <c r="H37" s="20">
        <f>-H36*WACC!$I$13</f>
        <v>-585.54553427557153</v>
      </c>
      <c r="I37" s="20">
        <f>-I36*WACC!$J$13</f>
        <v>-2089.8474799996175</v>
      </c>
      <c r="J37" s="20">
        <f>-J36*WACC!$K$13</f>
        <v>-1019.869257111419</v>
      </c>
      <c r="K37" s="19"/>
      <c r="L37" s="20">
        <f>-L36*WACC!$C$13</f>
        <v>-292.04906904212055</v>
      </c>
      <c r="M37" s="20">
        <f>-M36*WACC!$D$13</f>
        <v>-129.0166842345414</v>
      </c>
      <c r="N37" s="20">
        <f>-N36*WACC!$E$13</f>
        <v>-482.40663673595117</v>
      </c>
      <c r="O37" s="20">
        <f>-O36*WACC!$F$13</f>
        <v>-24.055034382530952</v>
      </c>
      <c r="P37" s="20">
        <f>-P36*WACC!$G$13</f>
        <v>-648.60480034242391</v>
      </c>
      <c r="Q37" s="20">
        <f>-Q36*WACC!$H$13</f>
        <v>-411.71839988041478</v>
      </c>
      <c r="R37" s="20">
        <f>-R36*WACC!$I$13</f>
        <v>-219.90189919710525</v>
      </c>
      <c r="S37" s="20">
        <f>-S36*WACC!$J$13</f>
        <v>-621.30820988803316</v>
      </c>
      <c r="T37" s="20">
        <f>-T36*WACC!$K$13</f>
        <v>-279.25371953587876</v>
      </c>
      <c r="V37" s="20">
        <f>-V36*WACC!C13</f>
        <v>-1703.473745532965</v>
      </c>
      <c r="W37" s="20">
        <f>-W36*WACC!D13</f>
        <v>-595.47032664689016</v>
      </c>
      <c r="X37" s="20">
        <f>-X36*WACC!E13</f>
        <v>-2594.1506349619854</v>
      </c>
      <c r="Y37" s="20">
        <f>-Y36*WACC!F13</f>
        <v>98.516772973640613</v>
      </c>
      <c r="Z37" s="20">
        <f>-Z36*WACC!G13</f>
        <v>-3174.1335079119167</v>
      </c>
      <c r="AA37" s="20">
        <f>-AA36*WACC!H13</f>
        <v>-1937.9066879009547</v>
      </c>
      <c r="AB37" s="20">
        <f>-AB36*WACC!I13</f>
        <v>-951.27509206511809</v>
      </c>
      <c r="AC37" s="20">
        <f>-AC36*WACC!J13</f>
        <v>-2945.5167837094032</v>
      </c>
      <c r="AD37" s="20">
        <f>-AD36*WACC!K13</f>
        <v>-1211.5315825763848</v>
      </c>
      <c r="AF37" s="20">
        <f>-AF36*WACC!C13</f>
        <v>-128.96926487815782</v>
      </c>
      <c r="AG37" s="20">
        <f>-AG36*WACC!D13</f>
        <v>-42.384391545829139</v>
      </c>
      <c r="AH37" s="20">
        <f>-AH36*WACC!E13</f>
        <v>-168.65127858385765</v>
      </c>
      <c r="AI37" s="20">
        <f>-AI36*WACC!F13</f>
        <v>5.7032534270944382</v>
      </c>
      <c r="AJ37" s="20">
        <f>-AJ36*WACC!G13</f>
        <v>-161.45050960228852</v>
      </c>
      <c r="AK37" s="20">
        <f>-AK36*WACC!H13</f>
        <v>-83.801671662518203</v>
      </c>
      <c r="AL37" s="20">
        <f>-AL36*WACC!I13</f>
        <v>-35.06353448249444</v>
      </c>
      <c r="AM37" s="20">
        <f>-AM36*WACC!J13</f>
        <v>-95.781776288402185</v>
      </c>
      <c r="AN37" s="20">
        <f>-AN36*WACC!K13</f>
        <v>-77.807845009454724</v>
      </c>
      <c r="AO37" s="19"/>
      <c r="AP37" s="20">
        <f>-AP36*WACC!C13</f>
        <v>-2238.0663380718902</v>
      </c>
      <c r="AQ37" s="20">
        <f>-AQ36*WACC!D13</f>
        <v>-851.51103113885688</v>
      </c>
      <c r="AR37" s="20">
        <f>-AR36*WACC!E13</f>
        <v>-4150.9789058623328</v>
      </c>
      <c r="AS37" s="20">
        <f>-AS36*WACC!F13</f>
        <v>170.16908609369713</v>
      </c>
      <c r="AT37" s="20">
        <f>-AT36*WACC!G13</f>
        <v>-6186.9316109470246</v>
      </c>
      <c r="AU37" s="20">
        <f>-AU36*WACC!H13</f>
        <v>-4075.7003801485589</v>
      </c>
      <c r="AV37" s="20">
        <f>-AV36*WACC!I13</f>
        <v>-2194.0163346106365</v>
      </c>
      <c r="AW37" s="20">
        <f>-AW36*WACC!J13</f>
        <v>-7777.8103954746366</v>
      </c>
      <c r="AX37" s="20">
        <f>-AX36*WACC!K13</f>
        <v>-3492.3530416039584</v>
      </c>
      <c r="AY37" s="19"/>
      <c r="AZ37" s="20">
        <f>-AZ36*WACC!C13</f>
        <v>-527.08178140192149</v>
      </c>
      <c r="BA37" s="20">
        <f>-BA36*WACC!D13</f>
        <v>-204.19649473317625</v>
      </c>
      <c r="BB37" s="20">
        <f>-BB36*WACC!E13</f>
        <v>-874.78199274729354</v>
      </c>
      <c r="BC37" s="20">
        <f>-BC36*WACC!F13</f>
        <v>33.603576735772336</v>
      </c>
      <c r="BD37" s="20">
        <f>-BD36*WACC!G13</f>
        <v>-1063.3344351833366</v>
      </c>
      <c r="BE37" s="20">
        <f>-BE36*WACC!H13</f>
        <v>-577.47426700980793</v>
      </c>
      <c r="BF37" s="20">
        <f>-BF36*WACC!I13</f>
        <v>-296.00158221526465</v>
      </c>
      <c r="BG37" s="20">
        <f>-BG36*WACC!J13</f>
        <v>-908.21176546855315</v>
      </c>
      <c r="BH37" s="20">
        <f>-BH36*WACC!K13</f>
        <v>-347.59523745592469</v>
      </c>
    </row>
    <row r="38" spans="1:60" x14ac:dyDescent="0.25">
      <c r="A38" s="24" t="s">
        <v>67</v>
      </c>
      <c r="B38" s="20">
        <f t="shared" ref="B38:I38" si="46">B36+B37</f>
        <v>691.06764838016136</v>
      </c>
      <c r="C38" s="20">
        <f t="shared" si="46"/>
        <v>250.57982377984277</v>
      </c>
      <c r="D38" s="20">
        <f t="shared" si="46"/>
        <v>1163.0222032407958</v>
      </c>
      <c r="E38" s="20">
        <f t="shared" si="46"/>
        <v>-47.2540405243981</v>
      </c>
      <c r="F38" s="20">
        <f t="shared" si="46"/>
        <v>1632.1757054788955</v>
      </c>
      <c r="G38" s="20">
        <f t="shared" si="46"/>
        <v>1091.549796423019</v>
      </c>
      <c r="H38" s="20">
        <f t="shared" si="46"/>
        <v>585.54553427557153</v>
      </c>
      <c r="I38" s="20">
        <f t="shared" si="46"/>
        <v>2089.8474799996175</v>
      </c>
      <c r="J38" s="20">
        <f t="shared" ref="J38" si="47">J36+J37</f>
        <v>1019.869257111419</v>
      </c>
      <c r="K38" s="19"/>
      <c r="L38" s="20">
        <f t="shared" ref="L38:S38" si="48">L36+L37</f>
        <v>292.04906904212055</v>
      </c>
      <c r="M38" s="20">
        <f t="shared" si="48"/>
        <v>129.0166842345414</v>
      </c>
      <c r="N38" s="20">
        <f t="shared" si="48"/>
        <v>482.40663673595117</v>
      </c>
      <c r="O38" s="20">
        <f t="shared" si="48"/>
        <v>24.055034382530952</v>
      </c>
      <c r="P38" s="20">
        <f t="shared" si="48"/>
        <v>648.60480034242391</v>
      </c>
      <c r="Q38" s="20">
        <f t="shared" si="48"/>
        <v>411.71839988041478</v>
      </c>
      <c r="R38" s="20">
        <f t="shared" si="48"/>
        <v>219.90189919710525</v>
      </c>
      <c r="S38" s="20">
        <f t="shared" si="48"/>
        <v>621.30820988803316</v>
      </c>
      <c r="T38" s="20">
        <f t="shared" ref="T38" si="49">T36+T37</f>
        <v>279.25371953587876</v>
      </c>
      <c r="V38" s="20">
        <f t="shared" ref="V38:AC38" si="50">V36+V37</f>
        <v>1703.473745532965</v>
      </c>
      <c r="W38" s="20">
        <f t="shared" si="50"/>
        <v>595.47032664689016</v>
      </c>
      <c r="X38" s="20">
        <f t="shared" si="50"/>
        <v>2594.1506349619854</v>
      </c>
      <c r="Y38" s="20">
        <f t="shared" si="50"/>
        <v>-98.516772973640613</v>
      </c>
      <c r="Z38" s="20">
        <f t="shared" si="50"/>
        <v>3174.1335079119167</v>
      </c>
      <c r="AA38" s="20">
        <f t="shared" si="50"/>
        <v>1937.9066879009547</v>
      </c>
      <c r="AB38" s="20">
        <f t="shared" si="50"/>
        <v>951.27509206511809</v>
      </c>
      <c r="AC38" s="20">
        <f t="shared" si="50"/>
        <v>2945.5167837094032</v>
      </c>
      <c r="AD38" s="20">
        <f t="shared" ref="AD38" si="51">AD36+AD37</f>
        <v>1211.5315825763848</v>
      </c>
      <c r="AF38" s="20">
        <f t="shared" ref="AF38:AM38" si="52">AF36+AF37</f>
        <v>128.96926487815782</v>
      </c>
      <c r="AG38" s="20">
        <f t="shared" si="52"/>
        <v>42.384391545829139</v>
      </c>
      <c r="AH38" s="20">
        <f t="shared" si="52"/>
        <v>168.65127858385765</v>
      </c>
      <c r="AI38" s="20">
        <f t="shared" si="52"/>
        <v>-5.7032534270944382</v>
      </c>
      <c r="AJ38" s="20">
        <f t="shared" si="52"/>
        <v>161.45050960228852</v>
      </c>
      <c r="AK38" s="20">
        <f t="shared" si="52"/>
        <v>83.801671662518203</v>
      </c>
      <c r="AL38" s="20">
        <f t="shared" si="52"/>
        <v>35.06353448249444</v>
      </c>
      <c r="AM38" s="20">
        <f t="shared" si="52"/>
        <v>95.781776288402185</v>
      </c>
      <c r="AN38" s="20">
        <f t="shared" ref="AN38" si="53">AN36+AN37</f>
        <v>77.807845009454724</v>
      </c>
      <c r="AO38" s="19"/>
      <c r="AP38" s="20">
        <f t="shared" ref="AP38:AW38" si="54">AP36+AP37</f>
        <v>2238.0663380718902</v>
      </c>
      <c r="AQ38" s="20">
        <f t="shared" si="54"/>
        <v>851.51103113885688</v>
      </c>
      <c r="AR38" s="20">
        <f t="shared" si="54"/>
        <v>4150.9789058623328</v>
      </c>
      <c r="AS38" s="20">
        <f t="shared" si="54"/>
        <v>-170.16908609369713</v>
      </c>
      <c r="AT38" s="20">
        <f t="shared" si="54"/>
        <v>6186.9316109470246</v>
      </c>
      <c r="AU38" s="20">
        <f t="shared" si="54"/>
        <v>4075.7003801485589</v>
      </c>
      <c r="AV38" s="20">
        <f t="shared" si="54"/>
        <v>2194.0163346106365</v>
      </c>
      <c r="AW38" s="20">
        <f t="shared" si="54"/>
        <v>7777.8103954746366</v>
      </c>
      <c r="AX38" s="20">
        <f t="shared" ref="AX38" si="55">AX36+AX37</f>
        <v>3492.3530416039584</v>
      </c>
      <c r="AY38" s="19"/>
      <c r="AZ38" s="20">
        <f t="shared" ref="AZ38:BG38" si="56">AZ36+AZ37</f>
        <v>527.08178140192149</v>
      </c>
      <c r="BA38" s="20">
        <f t="shared" si="56"/>
        <v>204.19649473317625</v>
      </c>
      <c r="BB38" s="20">
        <f t="shared" si="56"/>
        <v>874.78199274729354</v>
      </c>
      <c r="BC38" s="20">
        <f t="shared" si="56"/>
        <v>-33.603576735772336</v>
      </c>
      <c r="BD38" s="20">
        <f t="shared" si="56"/>
        <v>1063.3344351833366</v>
      </c>
      <c r="BE38" s="20">
        <f t="shared" si="56"/>
        <v>577.47426700980793</v>
      </c>
      <c r="BF38" s="20">
        <f t="shared" si="56"/>
        <v>296.00158221526465</v>
      </c>
      <c r="BG38" s="20">
        <f t="shared" si="56"/>
        <v>908.21176546855315</v>
      </c>
      <c r="BH38" s="20">
        <f t="shared" ref="BH38" si="57">BH36+BH37</f>
        <v>347.59523745592469</v>
      </c>
    </row>
    <row r="39" spans="1:60" x14ac:dyDescent="0.25">
      <c r="A39" s="23" t="s">
        <v>100</v>
      </c>
      <c r="B39" s="20">
        <f t="shared" ref="B39:I39" si="58">B33-B34+B35+B38</f>
        <v>55979.446522439488</v>
      </c>
      <c r="C39" s="20">
        <f t="shared" si="58"/>
        <v>57749.315601689523</v>
      </c>
      <c r="D39" s="20">
        <f t="shared" si="58"/>
        <v>75006.024963059856</v>
      </c>
      <c r="E39" s="20">
        <f t="shared" si="58"/>
        <v>73686.179758814833</v>
      </c>
      <c r="F39" s="20">
        <f t="shared" si="58"/>
        <v>91908.263394547816</v>
      </c>
      <c r="G39" s="20">
        <f t="shared" si="58"/>
        <v>94354.963466483678</v>
      </c>
      <c r="H39" s="20">
        <f t="shared" si="58"/>
        <v>93111.871362687714</v>
      </c>
      <c r="I39" s="20">
        <f t="shared" si="58"/>
        <v>102483.39297497022</v>
      </c>
      <c r="J39" s="20">
        <f t="shared" ref="J39" si="59">J33-J34+J35+J38</f>
        <v>103658.9261243763</v>
      </c>
      <c r="K39" s="19"/>
      <c r="L39" s="20">
        <f t="shared" ref="L39:S39" si="60">L33-L34+L35+L38</f>
        <v>20925.169759684577</v>
      </c>
      <c r="M39" s="20">
        <f t="shared" si="60"/>
        <v>21654.612956175017</v>
      </c>
      <c r="N39" s="20">
        <f t="shared" si="60"/>
        <v>28409.225839765455</v>
      </c>
      <c r="O39" s="20">
        <f t="shared" si="60"/>
        <v>29191.14785445742</v>
      </c>
      <c r="P39" s="20">
        <f t="shared" si="60"/>
        <v>34441.864825966957</v>
      </c>
      <c r="Q39" s="20">
        <f t="shared" si="60"/>
        <v>33385.542146262778</v>
      </c>
      <c r="R39" s="20">
        <f t="shared" si="60"/>
        <v>29293.557374887056</v>
      </c>
      <c r="S39" s="20">
        <f t="shared" si="60"/>
        <v>29981.068243258051</v>
      </c>
      <c r="T39" s="20">
        <f t="shared" ref="T39" si="61">T33-T34+T35+T38</f>
        <v>29525.528306919514</v>
      </c>
      <c r="V39" s="20">
        <f t="shared" ref="V39:AC39" si="62">V33-V34+V35+V38</f>
        <v>113318.10257888616</v>
      </c>
      <c r="W39" s="20">
        <f t="shared" si="62"/>
        <v>112113.3585606421</v>
      </c>
      <c r="X39" s="20">
        <f t="shared" si="62"/>
        <v>142931.24250458516</v>
      </c>
      <c r="Y39" s="20">
        <f t="shared" si="62"/>
        <v>130801.58858372722</v>
      </c>
      <c r="Z39" s="20">
        <f t="shared" si="62"/>
        <v>155277.18681912124</v>
      </c>
      <c r="AA39" s="20">
        <f t="shared" si="62"/>
        <v>157894.34332534345</v>
      </c>
      <c r="AB39" s="20">
        <f t="shared" si="62"/>
        <v>165614.1276233994</v>
      </c>
      <c r="AC39" s="20">
        <f t="shared" si="62"/>
        <v>163311.1772031975</v>
      </c>
      <c r="AD39" s="20">
        <f t="shared" ref="AD39" si="63">AD33-AD34+AD35+AD38</f>
        <v>145495.24146014926</v>
      </c>
      <c r="AF39" s="20">
        <f t="shared" ref="AF39:AM39" si="64">AF33-AF34+AF35+AF38</f>
        <v>10597.19789746807</v>
      </c>
      <c r="AG39" s="20">
        <f t="shared" si="64"/>
        <v>10288.694357231019</v>
      </c>
      <c r="AH39" s="20">
        <f t="shared" si="64"/>
        <v>12599.866985122148</v>
      </c>
      <c r="AI39" s="20">
        <f t="shared" si="64"/>
        <v>11232.256185364455</v>
      </c>
      <c r="AJ39" s="20">
        <f t="shared" si="64"/>
        <v>12498.202399498557</v>
      </c>
      <c r="AK39" s="20">
        <f t="shared" si="64"/>
        <v>10825.755464405584</v>
      </c>
      <c r="AL39" s="20">
        <f t="shared" si="64"/>
        <v>8611.6456714817687</v>
      </c>
      <c r="AM39" s="20">
        <f t="shared" si="64"/>
        <v>8071.4361240108828</v>
      </c>
      <c r="AN39" s="20">
        <f t="shared" ref="AN39" si="65">AN33-AN34+AN35+AN38</f>
        <v>7749.9374273037092</v>
      </c>
      <c r="AO39" s="19"/>
      <c r="AP39" s="20">
        <f t="shared" ref="AP39:AW39" si="66">AP33-AP34+AP35+AP38</f>
        <v>150777.87358185177</v>
      </c>
      <c r="AQ39" s="20">
        <f t="shared" si="66"/>
        <v>162251.31256265796</v>
      </c>
      <c r="AR39" s="20">
        <f t="shared" si="66"/>
        <v>225816.94149186334</v>
      </c>
      <c r="AS39" s="20">
        <f t="shared" si="66"/>
        <v>223058.05991987404</v>
      </c>
      <c r="AT39" s="20">
        <f t="shared" si="66"/>
        <v>298200.69840531633</v>
      </c>
      <c r="AU39" s="20">
        <f t="shared" si="66"/>
        <v>317624.15944615979</v>
      </c>
      <c r="AV39" s="20">
        <f t="shared" si="66"/>
        <v>338618.51121244504</v>
      </c>
      <c r="AW39" s="20">
        <f t="shared" si="66"/>
        <v>371733.85751873086</v>
      </c>
      <c r="AX39" s="20">
        <f t="shared" ref="AX39" si="67">AX33-AX34+AX35+AX38</f>
        <v>356424.13288164203</v>
      </c>
      <c r="AY39" s="19"/>
      <c r="AZ39" s="20">
        <f t="shared" ref="AZ39:BG39" si="68">AZ33-AZ34+AZ35+AZ38</f>
        <v>74599.998049299436</v>
      </c>
      <c r="BA39" s="20">
        <f t="shared" si="68"/>
        <v>80702.844209342264</v>
      </c>
      <c r="BB39" s="20">
        <f t="shared" si="68"/>
        <v>95068.311665795438</v>
      </c>
      <c r="BC39" s="20">
        <f t="shared" si="68"/>
        <v>93492.222164332197</v>
      </c>
      <c r="BD39" s="20">
        <f t="shared" si="68"/>
        <v>113689.40611770916</v>
      </c>
      <c r="BE39" s="20">
        <f t="shared" si="68"/>
        <v>96838.508659265426</v>
      </c>
      <c r="BF39" s="20">
        <f t="shared" si="68"/>
        <v>98995.35692743343</v>
      </c>
      <c r="BG39" s="20">
        <f t="shared" si="68"/>
        <v>93030.370544026533</v>
      </c>
      <c r="BH39" s="20">
        <f t="shared" ref="BH39" si="69">BH33-BH34+BH35+BH38</f>
        <v>78617.840419828863</v>
      </c>
    </row>
    <row r="40" spans="1:60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E40" s="19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x14ac:dyDescent="0.25">
      <c r="A41" s="21"/>
      <c r="S41" s="18"/>
      <c r="AC41" s="47"/>
      <c r="AE41" s="47"/>
      <c r="AF41" s="47"/>
      <c r="AG41" s="47"/>
      <c r="AH41" s="47"/>
      <c r="AI41" s="47"/>
      <c r="AJ41" s="47"/>
      <c r="AK41" s="47"/>
      <c r="AL41" s="47"/>
      <c r="AM41" s="18"/>
    </row>
    <row r="42" spans="1:60" ht="14.45" x14ac:dyDescent="0.3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60" ht="14.45" x14ac:dyDescent="0.35">
      <c r="A43" s="21" t="s">
        <v>76</v>
      </c>
      <c r="B43" s="17">
        <f>B35</f>
        <v>19505.538477189395</v>
      </c>
      <c r="C43" s="17">
        <f t="shared" ref="C43:I43" si="70">C35</f>
        <v>21724.204173707014</v>
      </c>
      <c r="D43" s="17">
        <f t="shared" si="70"/>
        <v>27731.955212510711</v>
      </c>
      <c r="E43" s="17">
        <f t="shared" si="70"/>
        <v>27006.07524376822</v>
      </c>
      <c r="F43" s="17">
        <f t="shared" si="70"/>
        <v>26733.329366929142</v>
      </c>
      <c r="G43" s="17">
        <f t="shared" si="70"/>
        <v>30752.519436278511</v>
      </c>
      <c r="H43" s="17">
        <f t="shared" si="70"/>
        <v>33222.21073231224</v>
      </c>
      <c r="I43" s="17">
        <f t="shared" si="70"/>
        <v>32270.427777724708</v>
      </c>
      <c r="J43" s="17">
        <f t="shared" ref="J43" si="71">J35</f>
        <v>41380.199945805805</v>
      </c>
      <c r="L43" s="17">
        <f>L35</f>
        <v>7551.3445539023878</v>
      </c>
      <c r="M43" s="17">
        <f t="shared" ref="M43:S43" si="72">M35</f>
        <v>8292.5520422670743</v>
      </c>
      <c r="N43" s="17">
        <f t="shared" si="72"/>
        <v>10959.895367584339</v>
      </c>
      <c r="O43" s="17">
        <f t="shared" si="72"/>
        <v>11104.854115969925</v>
      </c>
      <c r="P43" s="17">
        <f t="shared" si="72"/>
        <v>10312.666664830635</v>
      </c>
      <c r="Q43" s="17">
        <f t="shared" si="72"/>
        <v>10748.53712274825</v>
      </c>
      <c r="R43" s="17">
        <f t="shared" si="72"/>
        <v>10377.199960909904</v>
      </c>
      <c r="S43" s="17">
        <f t="shared" si="72"/>
        <v>9287.1544140800506</v>
      </c>
      <c r="T43" s="17">
        <f t="shared" ref="T43" si="73">T35</f>
        <v>10409.421042064481</v>
      </c>
      <c r="V43" s="17">
        <f>V35</f>
        <v>48080.926326472501</v>
      </c>
      <c r="W43" s="17">
        <f t="shared" ref="W43:AC43" si="74">W35</f>
        <v>51624.742807811439</v>
      </c>
      <c r="X43" s="17">
        <f t="shared" si="74"/>
        <v>61856.832159185433</v>
      </c>
      <c r="Y43" s="17">
        <f t="shared" si="74"/>
        <v>56303.151099338742</v>
      </c>
      <c r="Z43" s="17">
        <f t="shared" si="74"/>
        <v>51988.983929103561</v>
      </c>
      <c r="AA43" s="17">
        <f t="shared" si="74"/>
        <v>54597.1546883716</v>
      </c>
      <c r="AB43" s="17">
        <f t="shared" si="74"/>
        <v>53972.67970301646</v>
      </c>
      <c r="AC43" s="17">
        <f t="shared" si="74"/>
        <v>45483.264949453485</v>
      </c>
      <c r="AD43" s="17">
        <f t="shared" ref="AD43" si="75">AD35</f>
        <v>49156.711782510574</v>
      </c>
      <c r="AF43" s="17">
        <f>AF35</f>
        <v>3640.1862601327884</v>
      </c>
      <c r="AG43" s="17">
        <f t="shared" ref="AG43:AM43" si="76">AG35</f>
        <v>3674.5463454747614</v>
      </c>
      <c r="AH43" s="17">
        <f t="shared" si="76"/>
        <v>4021.4448969138625</v>
      </c>
      <c r="AI43" s="17">
        <f t="shared" si="76"/>
        <v>3259.4565348726592</v>
      </c>
      <c r="AJ43" s="17">
        <f t="shared" si="76"/>
        <v>2644.3903283011778</v>
      </c>
      <c r="AK43" s="17">
        <f t="shared" si="76"/>
        <v>2360.9665312928005</v>
      </c>
      <c r="AL43" s="17">
        <f t="shared" si="76"/>
        <v>1989.4065677374165</v>
      </c>
      <c r="AM43" s="17">
        <f t="shared" si="76"/>
        <v>1479.0164946092771</v>
      </c>
      <c r="AN43" s="17">
        <f t="shared" ref="AN43" si="77">AN35</f>
        <v>1573.5057745647061</v>
      </c>
      <c r="AP43" s="17">
        <f>AP35</f>
        <v>63169.921460060788</v>
      </c>
      <c r="AQ43" s="17">
        <f t="shared" ref="AQ43:AW43" si="78">AQ35</f>
        <v>73822.382096001747</v>
      </c>
      <c r="AR43" s="17">
        <f t="shared" si="78"/>
        <v>98978.988350076383</v>
      </c>
      <c r="AS43" s="17">
        <f t="shared" si="78"/>
        <v>97253.04105660037</v>
      </c>
      <c r="AT43" s="17">
        <f t="shared" si="78"/>
        <v>101335.46282480867</v>
      </c>
      <c r="AU43" s="17">
        <f t="shared" si="78"/>
        <v>114825.77851023935</v>
      </c>
      <c r="AV43" s="17">
        <f t="shared" si="78"/>
        <v>124482.33100906233</v>
      </c>
      <c r="AW43" s="17">
        <f t="shared" si="78"/>
        <v>120101.23754870697</v>
      </c>
      <c r="AX43" s="17">
        <f t="shared" ref="AX43" si="79">AX35</f>
        <v>141698.81691720258</v>
      </c>
      <c r="AZ43" s="17">
        <f>AZ35</f>
        <v>14877.00081440509</v>
      </c>
      <c r="BA43" s="17">
        <f t="shared" ref="BA43:BF43" si="80">BA35</f>
        <v>17702.96696766857</v>
      </c>
      <c r="BB43" s="17">
        <f t="shared" si="80"/>
        <v>20858.94403045722</v>
      </c>
      <c r="BC43" s="17">
        <f t="shared" si="80"/>
        <v>19204.722214545971</v>
      </c>
      <c r="BD43" s="17">
        <f t="shared" si="80"/>
        <v>17416.304866891256</v>
      </c>
      <c r="BE43" s="17">
        <f t="shared" si="80"/>
        <v>16269.334370603037</v>
      </c>
      <c r="BF43" s="17">
        <f t="shared" si="80"/>
        <v>16794.299274470093</v>
      </c>
      <c r="BG43" s="17">
        <f>BG35</f>
        <v>14024.172799652433</v>
      </c>
      <c r="BH43" s="17">
        <f t="shared" ref="BH43" si="81">BH35</f>
        <v>14103.337585520107</v>
      </c>
    </row>
    <row r="44" spans="1:60" ht="14.45" x14ac:dyDescent="0.35">
      <c r="A44" s="21" t="s">
        <v>77</v>
      </c>
      <c r="B44" s="1">
        <f>B19</f>
        <v>-19632.766015582431</v>
      </c>
      <c r="C44" s="1">
        <f t="shared" ref="C44:I44" si="82">C19</f>
        <v>-21531.8665969584</v>
      </c>
      <c r="D44" s="1">
        <f t="shared" si="82"/>
        <v>-24100.971849678943</v>
      </c>
      <c r="E44" s="1">
        <f t="shared" si="82"/>
        <v>-26100.067992236633</v>
      </c>
      <c r="F44" s="1">
        <f t="shared" si="82"/>
        <v>-31266.576843574614</v>
      </c>
      <c r="G44" s="1">
        <f t="shared" si="82"/>
        <v>-27222.574074319324</v>
      </c>
      <c r="H44" s="1">
        <f t="shared" si="82"/>
        <v>-22570.59073837804</v>
      </c>
      <c r="I44" s="1">
        <f t="shared" si="82"/>
        <v>-24150.875947893011</v>
      </c>
      <c r="J44" s="1">
        <f t="shared" ref="J44" si="83">J19</f>
        <v>-24542.305659000631</v>
      </c>
      <c r="L44" s="1">
        <f>L19</f>
        <v>-6690.5697890684878</v>
      </c>
      <c r="M44" s="1">
        <f t="shared" ref="M44:S44" si="84">M19</f>
        <v>-7607.2704003313575</v>
      </c>
      <c r="N44" s="1">
        <f t="shared" si="84"/>
        <v>-8139.3277358286487</v>
      </c>
      <c r="O44" s="1">
        <f t="shared" si="84"/>
        <v>-9333.910810330839</v>
      </c>
      <c r="P44" s="1">
        <f t="shared" si="84"/>
        <v>-10922.183860936913</v>
      </c>
      <c r="Q44" s="1">
        <f t="shared" si="84"/>
        <v>-9720.2591026661703</v>
      </c>
      <c r="R44" s="1">
        <f t="shared" si="84"/>
        <v>-7012.7904073948721</v>
      </c>
      <c r="S44" s="1">
        <f t="shared" si="84"/>
        <v>-7305.1840119501967</v>
      </c>
      <c r="T44" s="1">
        <f t="shared" ref="T44" si="85">T19</f>
        <v>-9471.9667025307426</v>
      </c>
      <c r="V44" s="1">
        <f>V19</f>
        <v>-23723.95629547413</v>
      </c>
      <c r="W44" s="1">
        <f t="shared" ref="W44:AC44" si="86">W19</f>
        <v>-26047.306378753485</v>
      </c>
      <c r="X44" s="1">
        <f t="shared" si="86"/>
        <v>-29386.225488680917</v>
      </c>
      <c r="Y44" s="1">
        <f t="shared" si="86"/>
        <v>-31592.502596976072</v>
      </c>
      <c r="Z44" s="1">
        <f t="shared" si="86"/>
        <v>-37345.76031179008</v>
      </c>
      <c r="AA44" s="1">
        <f t="shared" si="86"/>
        <v>-38709.394728249259</v>
      </c>
      <c r="AB44" s="1">
        <f t="shared" si="86"/>
        <v>-51013.026099669369</v>
      </c>
      <c r="AC44" s="1">
        <f t="shared" si="86"/>
        <v>-52906.11376119894</v>
      </c>
      <c r="AD44" s="1">
        <f t="shared" ref="AD44" si="87">AD19</f>
        <v>-51510.366700815459</v>
      </c>
      <c r="AF44" s="1">
        <f t="shared" ref="AF44:AM44" si="88">AF19</f>
        <v>-3814.0636027022674</v>
      </c>
      <c r="AG44" s="1">
        <f t="shared" si="88"/>
        <v>-4162.6842250014397</v>
      </c>
      <c r="AH44" s="1">
        <f t="shared" si="88"/>
        <v>-5218.0626910786032</v>
      </c>
      <c r="AI44" s="1">
        <f t="shared" si="88"/>
        <v>-5488.9239326504949</v>
      </c>
      <c r="AJ44" s="1">
        <f t="shared" si="88"/>
        <v>-6499.6869431468622</v>
      </c>
      <c r="AK44" s="1">
        <f t="shared" si="88"/>
        <v>-5671.7932061576357</v>
      </c>
      <c r="AL44" s="1">
        <f t="shared" si="88"/>
        <v>-4387.5051378682601</v>
      </c>
      <c r="AM44" s="1">
        <f t="shared" si="88"/>
        <v>-4481.3044546910078</v>
      </c>
      <c r="AN44" s="1">
        <f t="shared" ref="AN44" si="89">AN19</f>
        <v>-4481.3044546910078</v>
      </c>
      <c r="AP44" s="1">
        <f t="shared" ref="AP44:AW44" si="90">AP19</f>
        <v>-33066.847268113124</v>
      </c>
      <c r="AQ44" s="1">
        <f t="shared" si="90"/>
        <v>-39178.525288559751</v>
      </c>
      <c r="AR44" s="1">
        <f t="shared" si="90"/>
        <v>-44130.124949035584</v>
      </c>
      <c r="AS44" s="1">
        <f t="shared" si="90"/>
        <v>-51693.134080570104</v>
      </c>
      <c r="AT44" s="1">
        <f t="shared" si="90"/>
        <v>-68332.08425799667</v>
      </c>
      <c r="AU44" s="1">
        <f t="shared" si="90"/>
        <v>-66960.83115592174</v>
      </c>
      <c r="AV44" s="1">
        <f t="shared" si="90"/>
        <v>-74303.077322976344</v>
      </c>
      <c r="AW44" s="1">
        <f t="shared" si="90"/>
        <v>-80202.790745854829</v>
      </c>
      <c r="AX44" s="1">
        <f t="shared" ref="AX44" si="91">AX19</f>
        <v>-85503.945615428398</v>
      </c>
      <c r="AZ44" s="1">
        <f t="shared" ref="AZ44:BG44" si="92">AZ19</f>
        <v>-46878.14888662257</v>
      </c>
      <c r="BA44" s="1">
        <f t="shared" si="92"/>
        <v>-51189.390079686607</v>
      </c>
      <c r="BB44" s="1">
        <f t="shared" si="92"/>
        <v>-56779.426312322656</v>
      </c>
      <c r="BC44" s="1">
        <f t="shared" si="92"/>
        <v>-59652.500935000542</v>
      </c>
      <c r="BD44" s="1">
        <f t="shared" si="92"/>
        <v>-74182.389011162784</v>
      </c>
      <c r="BE44" s="1">
        <f t="shared" si="92"/>
        <v>-61322.742467107935</v>
      </c>
      <c r="BF44" s="1">
        <f t="shared" si="92"/>
        <v>-63335.737898625295</v>
      </c>
      <c r="BG44" s="1">
        <f t="shared" si="92"/>
        <v>-58988.406111880344</v>
      </c>
      <c r="BH44" s="1">
        <f t="shared" ref="BH44" si="93">BH19</f>
        <v>-51653.050290491716</v>
      </c>
    </row>
    <row r="45" spans="1:60" ht="14.45" x14ac:dyDescent="0.35">
      <c r="A45" s="21" t="s">
        <v>78</v>
      </c>
      <c r="B45" s="1">
        <f t="shared" ref="B45:I45" si="94">B30</f>
        <v>12234.024373798531</v>
      </c>
      <c r="C45" s="1">
        <f t="shared" si="94"/>
        <v>12822.712672491325</v>
      </c>
      <c r="D45" s="1">
        <f t="shared" si="94"/>
        <v>15419.616545929228</v>
      </c>
      <c r="E45" s="1">
        <f t="shared" si="94"/>
        <v>20895.06345963939</v>
      </c>
      <c r="F45" s="1">
        <f t="shared" si="94"/>
        <v>23027.185814181481</v>
      </c>
      <c r="G45" s="1">
        <f t="shared" si="94"/>
        <v>29102.871313063519</v>
      </c>
      <c r="H45" s="1">
        <f t="shared" si="94"/>
        <v>33415.432996825803</v>
      </c>
      <c r="I45" s="1">
        <f t="shared" si="94"/>
        <v>32129.772716017513</v>
      </c>
      <c r="J45" s="1">
        <f t="shared" ref="J45" si="95">J30</f>
        <v>30937.292138825011</v>
      </c>
      <c r="L45" s="1">
        <f t="shared" ref="L45:S45" si="96">L30</f>
        <v>4736.2616230989779</v>
      </c>
      <c r="M45" s="1">
        <f t="shared" si="96"/>
        <v>4894.6792853460465</v>
      </c>
      <c r="N45" s="1">
        <f t="shared" si="96"/>
        <v>6093.9584914451634</v>
      </c>
      <c r="O45" s="1">
        <f t="shared" si="96"/>
        <v>8592.0160322730662</v>
      </c>
      <c r="P45" s="1">
        <f t="shared" si="96"/>
        <v>8882.9822979152777</v>
      </c>
      <c r="Q45" s="1">
        <f t="shared" si="96"/>
        <v>10171.956588311425</v>
      </c>
      <c r="R45" s="1">
        <f t="shared" si="96"/>
        <v>10437.554345267801</v>
      </c>
      <c r="S45" s="1">
        <f t="shared" si="96"/>
        <v>9246.6750846396644</v>
      </c>
      <c r="T45" s="1">
        <f t="shared" ref="T45" si="97">T30</f>
        <v>7782.4490987512081</v>
      </c>
      <c r="V45" s="1">
        <f t="shared" ref="V45:AC45" si="98">V30</f>
        <v>30156.728320049682</v>
      </c>
      <c r="W45" s="1">
        <f t="shared" si="98"/>
        <v>30471.507196430055</v>
      </c>
      <c r="X45" s="1">
        <f t="shared" si="98"/>
        <v>34393.847290300379</v>
      </c>
      <c r="Y45" s="1">
        <f t="shared" si="98"/>
        <v>43562.713373903578</v>
      </c>
      <c r="Z45" s="1">
        <f t="shared" si="98"/>
        <v>44781.552525475068</v>
      </c>
      <c r="AA45" s="1">
        <f t="shared" si="98"/>
        <v>51668.415989378998</v>
      </c>
      <c r="AB45" s="1">
        <f t="shared" si="98"/>
        <v>54286.587873610864</v>
      </c>
      <c r="AC45" s="1">
        <f t="shared" si="98"/>
        <v>45285.019934476462</v>
      </c>
      <c r="AD45" s="1">
        <f t="shared" ref="AD45" si="99">AD30</f>
        <v>36751.285759644896</v>
      </c>
      <c r="AF45" s="1">
        <f t="shared" ref="AF45:AM45" si="100">AF30</f>
        <v>2283.1529354450354</v>
      </c>
      <c r="AG45" s="1">
        <f t="shared" si="100"/>
        <v>2168.901176449207</v>
      </c>
      <c r="AH45" s="1">
        <f t="shared" si="100"/>
        <v>2236.0175399036234</v>
      </c>
      <c r="AI45" s="1">
        <f t="shared" si="100"/>
        <v>2521.897407355274</v>
      </c>
      <c r="AJ45" s="1">
        <f t="shared" si="100"/>
        <v>2277.7883973682683</v>
      </c>
      <c r="AK45" s="1">
        <f t="shared" si="100"/>
        <v>2234.3179158715234</v>
      </c>
      <c r="AL45" s="1">
        <f t="shared" si="100"/>
        <v>2000.9770693260573</v>
      </c>
      <c r="AM45" s="1">
        <f t="shared" si="100"/>
        <v>1472.5699994543902</v>
      </c>
      <c r="AN45" s="1">
        <f t="shared" ref="AN45" si="101">AN30</f>
        <v>1176.4082313181409</v>
      </c>
      <c r="AP45" s="1">
        <f t="shared" ref="AP45:AW45" si="102">AP30</f>
        <v>39620.662599860749</v>
      </c>
      <c r="AQ45" s="1">
        <f t="shared" si="102"/>
        <v>43573.664970502359</v>
      </c>
      <c r="AR45" s="1">
        <f t="shared" si="102"/>
        <v>55034.635486994142</v>
      </c>
      <c r="AS45" s="1">
        <f t="shared" si="102"/>
        <v>75246.34535666187</v>
      </c>
      <c r="AT45" s="1">
        <f t="shared" si="102"/>
        <v>87286.940582851719</v>
      </c>
      <c r="AU45" s="1">
        <f t="shared" si="102"/>
        <v>108666.21391233336</v>
      </c>
      <c r="AV45" s="1">
        <f t="shared" si="102"/>
        <v>125206.32731633105</v>
      </c>
      <c r="AW45" s="1">
        <f t="shared" si="102"/>
        <v>119577.75992098911</v>
      </c>
      <c r="AX45" s="1">
        <f t="shared" ref="AX45" si="103">AX30</f>
        <v>105939.01673831097</v>
      </c>
      <c r="AZ45" s="1">
        <f t="shared" ref="AZ45:BG45" si="104">AZ30</f>
        <v>9330.9698055912431</v>
      </c>
      <c r="BA45" s="1">
        <f t="shared" si="104"/>
        <v>10449.177197098856</v>
      </c>
      <c r="BB45" s="1">
        <f t="shared" si="104"/>
        <v>11598.061371365184</v>
      </c>
      <c r="BC45" s="1">
        <f t="shared" si="104"/>
        <v>14859.022859690896</v>
      </c>
      <c r="BD45" s="1">
        <f t="shared" si="104"/>
        <v>15001.816005097409</v>
      </c>
      <c r="BE45" s="1">
        <f t="shared" si="104"/>
        <v>15396.603374821234</v>
      </c>
      <c r="BF45" s="1">
        <f t="shared" si="104"/>
        <v>16891.975872902342</v>
      </c>
      <c r="BG45" s="1">
        <f t="shared" si="104"/>
        <v>13963.046529368248</v>
      </c>
      <c r="BH45" s="1">
        <f t="shared" ref="BH45" si="105">BH30</f>
        <v>10544.150960776853</v>
      </c>
    </row>
    <row r="46" spans="1:60" ht="14.45" x14ac:dyDescent="0.35">
      <c r="A46" s="21" t="s">
        <v>86</v>
      </c>
      <c r="B46" s="1">
        <f t="shared" ref="B46:I46" si="106">B43-B44+B45</f>
        <v>51372.328866570359</v>
      </c>
      <c r="C46" s="1">
        <f t="shared" si="106"/>
        <v>56078.783443156739</v>
      </c>
      <c r="D46" s="1">
        <f t="shared" si="106"/>
        <v>67252.543608118882</v>
      </c>
      <c r="E46" s="1">
        <f t="shared" si="106"/>
        <v>74001.206695644243</v>
      </c>
      <c r="F46" s="1">
        <f t="shared" si="106"/>
        <v>81027.092024685233</v>
      </c>
      <c r="G46" s="1">
        <f t="shared" si="106"/>
        <v>87077.964823661358</v>
      </c>
      <c r="H46" s="1">
        <f t="shared" si="106"/>
        <v>89208.234467516071</v>
      </c>
      <c r="I46" s="1">
        <f t="shared" si="106"/>
        <v>88551.076441635232</v>
      </c>
      <c r="J46" s="1">
        <f t="shared" ref="J46" si="107">J43-J44+J45</f>
        <v>96859.797743631454</v>
      </c>
      <c r="L46" s="1">
        <f t="shared" ref="L46:S46" si="108">L43-L44+L45</f>
        <v>18978.175966069852</v>
      </c>
      <c r="M46" s="1">
        <f t="shared" si="108"/>
        <v>20794.50172794448</v>
      </c>
      <c r="N46" s="1">
        <f t="shared" si="108"/>
        <v>25193.18159485815</v>
      </c>
      <c r="O46" s="1">
        <f t="shared" si="108"/>
        <v>29030.780958573829</v>
      </c>
      <c r="P46" s="1">
        <f t="shared" si="108"/>
        <v>30117.832823682827</v>
      </c>
      <c r="Q46" s="1">
        <f t="shared" si="108"/>
        <v>30640.752813725849</v>
      </c>
      <c r="R46" s="1">
        <f t="shared" si="108"/>
        <v>27827.544713572577</v>
      </c>
      <c r="S46" s="1">
        <f t="shared" si="108"/>
        <v>25839.013510669913</v>
      </c>
      <c r="T46" s="1">
        <f t="shared" ref="T46" si="109">T43-T44+T45</f>
        <v>27663.836843346431</v>
      </c>
      <c r="V46" s="1">
        <f t="shared" ref="V46:AC46" si="110">V43-V44+V45</f>
        <v>101961.6109419963</v>
      </c>
      <c r="W46" s="1">
        <f t="shared" si="110"/>
        <v>108143.55638299498</v>
      </c>
      <c r="X46" s="1">
        <f t="shared" si="110"/>
        <v>125636.90493816673</v>
      </c>
      <c r="Y46" s="1">
        <f t="shared" si="110"/>
        <v>131458.36707021837</v>
      </c>
      <c r="Z46" s="1">
        <f t="shared" si="110"/>
        <v>134116.2967663687</v>
      </c>
      <c r="AA46" s="1">
        <f t="shared" si="110"/>
        <v>144974.96540599986</v>
      </c>
      <c r="AB46" s="1">
        <f t="shared" si="110"/>
        <v>159272.29367629669</v>
      </c>
      <c r="AC46" s="1">
        <f t="shared" si="110"/>
        <v>143674.39864512888</v>
      </c>
      <c r="AD46" s="1">
        <f t="shared" ref="AD46" si="111">AD43-AD44+AD45</f>
        <v>137418.36424297094</v>
      </c>
      <c r="AF46" s="1">
        <f t="shared" ref="AF46:AM46" si="112">AF43-AF44+AF45</f>
        <v>9737.4027982800908</v>
      </c>
      <c r="AG46" s="1">
        <f t="shared" si="112"/>
        <v>10006.131746925408</v>
      </c>
      <c r="AH46" s="1">
        <f t="shared" si="112"/>
        <v>11475.52512789609</v>
      </c>
      <c r="AI46" s="1">
        <f t="shared" si="112"/>
        <v>11270.277874878429</v>
      </c>
      <c r="AJ46" s="1">
        <f t="shared" si="112"/>
        <v>11421.86566881631</v>
      </c>
      <c r="AK46" s="1">
        <f t="shared" si="112"/>
        <v>10267.07765332196</v>
      </c>
      <c r="AL46" s="1">
        <f t="shared" si="112"/>
        <v>8377.8887749317346</v>
      </c>
      <c r="AM46" s="1">
        <f t="shared" si="112"/>
        <v>7432.8909487546753</v>
      </c>
      <c r="AN46" s="1">
        <f t="shared" ref="AN46" si="113">AN43-AN44+AN45</f>
        <v>7231.2184605738548</v>
      </c>
      <c r="AP46" s="1">
        <f t="shared" ref="AP46:AW46" si="114">AP43-AP44+AP45</f>
        <v>135857.43132803467</v>
      </c>
      <c r="AQ46" s="1">
        <f t="shared" si="114"/>
        <v>156574.57235506386</v>
      </c>
      <c r="AR46" s="1">
        <f t="shared" si="114"/>
        <v>198143.74878610609</v>
      </c>
      <c r="AS46" s="1">
        <f t="shared" si="114"/>
        <v>224192.52049383236</v>
      </c>
      <c r="AT46" s="1">
        <f t="shared" si="114"/>
        <v>256954.48766565707</v>
      </c>
      <c r="AU46" s="1">
        <f t="shared" si="114"/>
        <v>290452.82357849448</v>
      </c>
      <c r="AV46" s="1">
        <f t="shared" si="114"/>
        <v>323991.73564836971</v>
      </c>
      <c r="AW46" s="1">
        <f t="shared" si="114"/>
        <v>319881.78821555089</v>
      </c>
      <c r="AX46" s="1">
        <f t="shared" ref="AX46" si="115">AX43-AX44+AX45</f>
        <v>333141.77927094197</v>
      </c>
      <c r="AZ46" s="1">
        <f t="shared" ref="AZ46:BG46" si="116">AZ43-AZ44+AZ45</f>
        <v>71086.119506618896</v>
      </c>
      <c r="BA46" s="1">
        <f t="shared" si="116"/>
        <v>79341.534244454029</v>
      </c>
      <c r="BB46" s="1">
        <f t="shared" si="116"/>
        <v>89236.431714145059</v>
      </c>
      <c r="BC46" s="1">
        <f t="shared" si="116"/>
        <v>93716.246009237409</v>
      </c>
      <c r="BD46" s="1">
        <f t="shared" si="116"/>
        <v>106600.50988315145</v>
      </c>
      <c r="BE46" s="1">
        <f t="shared" si="116"/>
        <v>92988.680212532214</v>
      </c>
      <c r="BF46" s="1">
        <f t="shared" si="116"/>
        <v>97022.013045997737</v>
      </c>
      <c r="BG46" s="1">
        <f t="shared" si="116"/>
        <v>86975.625440901029</v>
      </c>
      <c r="BH46" s="1">
        <f t="shared" ref="BH46" si="117">BH43-BH44+BH45</f>
        <v>76300.538836788677</v>
      </c>
    </row>
    <row r="47" spans="1:60" ht="14.45" x14ac:dyDescent="0.3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ht="14.45" x14ac:dyDescent="0.3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ht="14.45" x14ac:dyDescent="0.35">
      <c r="A49" s="21" t="s">
        <v>92</v>
      </c>
      <c r="B49" s="1">
        <f t="shared" ref="B49:I49" si="118">B39-B46</f>
        <v>4607.1176558691295</v>
      </c>
      <c r="C49" s="1">
        <f t="shared" si="118"/>
        <v>1670.5321585327838</v>
      </c>
      <c r="D49" s="1">
        <f t="shared" si="118"/>
        <v>7753.4813549409737</v>
      </c>
      <c r="E49" s="1">
        <f t="shared" si="118"/>
        <v>-315.02693682941026</v>
      </c>
      <c r="F49" s="1">
        <f t="shared" si="118"/>
        <v>10881.171369862583</v>
      </c>
      <c r="G49" s="1">
        <f t="shared" si="118"/>
        <v>7276.9986428223201</v>
      </c>
      <c r="H49" s="1">
        <f t="shared" si="118"/>
        <v>3903.6368951716431</v>
      </c>
      <c r="I49" s="1">
        <f t="shared" si="118"/>
        <v>13932.31653333499</v>
      </c>
      <c r="J49" s="1">
        <f t="shared" ref="J49" si="119">J39-J46</f>
        <v>6799.128380744849</v>
      </c>
      <c r="L49" s="1">
        <f t="shared" ref="L49:S49" si="120">L39-L46</f>
        <v>1946.9937936147253</v>
      </c>
      <c r="M49" s="1">
        <f t="shared" si="120"/>
        <v>860.11122823053665</v>
      </c>
      <c r="N49" s="1">
        <f t="shared" si="120"/>
        <v>3216.0442449073053</v>
      </c>
      <c r="O49" s="1">
        <f t="shared" si="120"/>
        <v>160.3668958835915</v>
      </c>
      <c r="P49" s="1">
        <f t="shared" si="120"/>
        <v>4324.0320022841297</v>
      </c>
      <c r="Q49" s="1">
        <f t="shared" si="120"/>
        <v>2744.7893325369296</v>
      </c>
      <c r="R49" s="1">
        <f t="shared" si="120"/>
        <v>1466.0126613144785</v>
      </c>
      <c r="S49" s="1">
        <f t="shared" si="120"/>
        <v>4142.054732588138</v>
      </c>
      <c r="T49" s="1">
        <f t="shared" ref="T49" si="121">T39-T46</f>
        <v>1861.6914635730827</v>
      </c>
      <c r="V49" s="1">
        <f t="shared" ref="V49:AC49" si="122">V39-V46</f>
        <v>11356.491636889856</v>
      </c>
      <c r="W49" s="1">
        <f t="shared" si="122"/>
        <v>3969.8021776471141</v>
      </c>
      <c r="X49" s="1">
        <f t="shared" si="122"/>
        <v>17294.337566418428</v>
      </c>
      <c r="Y49" s="1">
        <f t="shared" si="122"/>
        <v>-656.77848649115185</v>
      </c>
      <c r="Z49" s="1">
        <f t="shared" si="122"/>
        <v>21160.89005275254</v>
      </c>
      <c r="AA49" s="1">
        <f t="shared" si="122"/>
        <v>12919.377919343591</v>
      </c>
      <c r="AB49" s="1">
        <f t="shared" si="122"/>
        <v>6341.8339471027139</v>
      </c>
      <c r="AC49" s="1">
        <f t="shared" si="122"/>
        <v>19636.778558068618</v>
      </c>
      <c r="AD49" s="1">
        <f t="shared" ref="AD49" si="123">AD39-AD46</f>
        <v>8076.8772171783203</v>
      </c>
      <c r="AF49" s="1">
        <f t="shared" ref="AF49:AM49" si="124">AF39-AF46</f>
        <v>859.79509918797885</v>
      </c>
      <c r="AG49" s="1">
        <f t="shared" si="124"/>
        <v>282.56261030561109</v>
      </c>
      <c r="AH49" s="1">
        <f t="shared" si="124"/>
        <v>1124.341857226058</v>
      </c>
      <c r="AI49" s="1">
        <f t="shared" si="124"/>
        <v>-38.021689513974707</v>
      </c>
      <c r="AJ49" s="1">
        <f t="shared" si="124"/>
        <v>1076.3367306822474</v>
      </c>
      <c r="AK49" s="1">
        <f t="shared" si="124"/>
        <v>558.67781108362396</v>
      </c>
      <c r="AL49" s="1">
        <f t="shared" si="124"/>
        <v>233.75689655003407</v>
      </c>
      <c r="AM49" s="1">
        <f t="shared" si="124"/>
        <v>638.54517525620759</v>
      </c>
      <c r="AN49" s="1">
        <f t="shared" ref="AN49" si="125">AN39-AN46</f>
        <v>518.7189667298544</v>
      </c>
      <c r="AP49" s="1">
        <f t="shared" ref="AP49:AW49" si="126">AP39-AP46</f>
        <v>14920.442253817106</v>
      </c>
      <c r="AQ49" s="1">
        <f t="shared" si="126"/>
        <v>5676.7402075940918</v>
      </c>
      <c r="AR49" s="1">
        <f t="shared" si="126"/>
        <v>27673.192705757247</v>
      </c>
      <c r="AS49" s="1">
        <f t="shared" si="126"/>
        <v>-1134.4605739583203</v>
      </c>
      <c r="AT49" s="1">
        <f t="shared" si="126"/>
        <v>41246.210739659262</v>
      </c>
      <c r="AU49" s="1">
        <f t="shared" si="126"/>
        <v>27171.335867665301</v>
      </c>
      <c r="AV49" s="1">
        <f t="shared" si="126"/>
        <v>14626.775564075331</v>
      </c>
      <c r="AW49" s="1">
        <f t="shared" si="126"/>
        <v>51852.069303179975</v>
      </c>
      <c r="AX49" s="1">
        <f t="shared" ref="AX49" si="127">AX39-AX46</f>
        <v>23282.353610700055</v>
      </c>
      <c r="AZ49" s="1">
        <f t="shared" ref="AZ49:BG49" si="128">AZ39-AZ46</f>
        <v>3513.8785426805407</v>
      </c>
      <c r="BA49" s="1">
        <f t="shared" si="128"/>
        <v>1361.3099648882344</v>
      </c>
      <c r="BB49" s="1">
        <f t="shared" si="128"/>
        <v>5831.8799516503786</v>
      </c>
      <c r="BC49" s="1">
        <f t="shared" si="128"/>
        <v>-224.02384490521217</v>
      </c>
      <c r="BD49" s="1">
        <f t="shared" si="128"/>
        <v>7088.8962345577165</v>
      </c>
      <c r="BE49" s="1">
        <f t="shared" si="128"/>
        <v>3849.8284467332123</v>
      </c>
      <c r="BF49" s="1">
        <f t="shared" si="128"/>
        <v>1973.3438814356923</v>
      </c>
      <c r="BG49" s="1">
        <f t="shared" si="128"/>
        <v>6054.7451031255041</v>
      </c>
      <c r="BH49" s="1">
        <f t="shared" ref="BH49" si="129">BH39-BH46</f>
        <v>2317.3015830401855</v>
      </c>
    </row>
    <row r="50" spans="1:60" ht="14.45" x14ac:dyDescent="0.35">
      <c r="A50" s="21" t="s">
        <v>93</v>
      </c>
      <c r="B50" s="1">
        <f>B49*WACC!C12</f>
        <v>1382.1352967603216</v>
      </c>
      <c r="C50" s="1">
        <f>C49*WACC!D12</f>
        <v>501.15964755968389</v>
      </c>
      <c r="D50" s="1">
        <f>D49*WACC!E12</f>
        <v>2326.0444064815902</v>
      </c>
      <c r="E50" s="1">
        <f>E49*WACC!F12</f>
        <v>-94.508081048794551</v>
      </c>
      <c r="F50" s="1">
        <f>F49*WACC!G12</f>
        <v>3264.3514109577895</v>
      </c>
      <c r="G50" s="1">
        <f>G49*WACC!H12</f>
        <v>2183.099592846037</v>
      </c>
      <c r="H50" s="1">
        <f>H49*WACC!I12</f>
        <v>1171.0910685511394</v>
      </c>
      <c r="I50" s="1">
        <f>I49*WACC!J12</f>
        <v>4179.6949599992349</v>
      </c>
      <c r="J50" s="1">
        <f>J49*WACC!K12</f>
        <v>2039.7385142228391</v>
      </c>
      <c r="L50" s="1">
        <f>L49*WACC!C12</f>
        <v>584.09813808424133</v>
      </c>
      <c r="M50" s="1">
        <f>M49*WACC!D12</f>
        <v>258.03336846908309</v>
      </c>
      <c r="N50" s="1">
        <f>N49*WACC!E12</f>
        <v>964.8132734719004</v>
      </c>
      <c r="O50" s="1">
        <f>O49*WACC!F12</f>
        <v>48.110068765062927</v>
      </c>
      <c r="P50" s="1">
        <f>P49*WACC!G12</f>
        <v>1297.2096006848474</v>
      </c>
      <c r="Q50" s="1">
        <f>Q49*WACC!H12</f>
        <v>823.43679976083035</v>
      </c>
      <c r="R50" s="1">
        <f>R49*WACC!I12</f>
        <v>439.80379839421079</v>
      </c>
      <c r="S50" s="1">
        <f>S49*WACC!J12</f>
        <v>1242.6164197760663</v>
      </c>
      <c r="T50" s="1">
        <f>T49*WACC!K12</f>
        <v>558.50743907175627</v>
      </c>
      <c r="V50" s="1">
        <f>V49*WACC!C12</f>
        <v>3406.9474910659283</v>
      </c>
      <c r="W50" s="1">
        <f>W49*WACC!D12</f>
        <v>1190.9406532937749</v>
      </c>
      <c r="X50" s="1">
        <f>X49*WACC!E12</f>
        <v>5188.3012699239625</v>
      </c>
      <c r="Y50" s="1">
        <f>Y49*WACC!F12</f>
        <v>-197.03354594728609</v>
      </c>
      <c r="Z50" s="1">
        <f>Z49*WACC!G12</f>
        <v>6348.2670158238461</v>
      </c>
      <c r="AA50" s="1">
        <f>AA49*WACC!H12</f>
        <v>3875.8133758019076</v>
      </c>
      <c r="AB50" s="1">
        <f>AB49*WACC!I12</f>
        <v>1902.5501841302398</v>
      </c>
      <c r="AC50" s="1">
        <f>AC49*WACC!J12</f>
        <v>5891.0335674188073</v>
      </c>
      <c r="AD50" s="1">
        <f>AD49*WACC!K12</f>
        <v>2423.0631651527647</v>
      </c>
      <c r="AF50" s="1">
        <f>AF49*WACC!C12</f>
        <v>257.9385297563158</v>
      </c>
      <c r="AG50" s="1">
        <f>AG49*WACC!D12</f>
        <v>84.768783091657738</v>
      </c>
      <c r="AH50" s="1">
        <f>AH49*WACC!E12</f>
        <v>337.30255716771558</v>
      </c>
      <c r="AI50" s="1">
        <f>AI49*WACC!F12</f>
        <v>-11.406506854188969</v>
      </c>
      <c r="AJ50" s="1">
        <f>AJ49*WACC!G12</f>
        <v>322.90101920457676</v>
      </c>
      <c r="AK50" s="1">
        <f>AK49*WACC!H12</f>
        <v>167.6033433250366</v>
      </c>
      <c r="AL50" s="1">
        <f>AL49*WACC!I12</f>
        <v>70.12706896498905</v>
      </c>
      <c r="AM50" s="1">
        <f>AM49*WACC!J12</f>
        <v>191.56355257680445</v>
      </c>
      <c r="AN50" s="1">
        <f>AN49*WACC!K12</f>
        <v>155.61569001890936</v>
      </c>
      <c r="AP50" s="1">
        <f>AP49*WACC!C12</f>
        <v>4476.1326761437804</v>
      </c>
      <c r="AQ50" s="1">
        <f>AQ49*WACC!D12</f>
        <v>1703.0220622777135</v>
      </c>
      <c r="AR50" s="1">
        <f>AR49*WACC!E12</f>
        <v>8301.9578117246674</v>
      </c>
      <c r="AS50" s="1">
        <f>AS49*WACC!F12</f>
        <v>-340.33817218739335</v>
      </c>
      <c r="AT50" s="1">
        <f>AT49*WACC!G12</f>
        <v>12373.863221894044</v>
      </c>
      <c r="AU50" s="1">
        <f>AU49*WACC!H12</f>
        <v>8151.4007602971296</v>
      </c>
      <c r="AV50" s="1">
        <f>AV49*WACC!I12</f>
        <v>4388.0326692212748</v>
      </c>
      <c r="AW50" s="1">
        <f>AW49*WACC!J12</f>
        <v>15555.620790949297</v>
      </c>
      <c r="AX50" s="1">
        <f>AX49*WACC!K12</f>
        <v>6984.7060832079078</v>
      </c>
      <c r="AZ50" s="1">
        <f>AZ49*WACC!C12</f>
        <v>1054.1635628038441</v>
      </c>
      <c r="BA50" s="1">
        <f>BA49*WACC!D12</f>
        <v>408.39298946634705</v>
      </c>
      <c r="BB50" s="1">
        <f>BB49*WACC!E12</f>
        <v>1749.5639854945855</v>
      </c>
      <c r="BC50" s="1">
        <f>BC49*WACC!F12</f>
        <v>-67.207153471543364</v>
      </c>
      <c r="BD50" s="1">
        <f>BD49*WACC!G12</f>
        <v>2126.6688703666732</v>
      </c>
      <c r="BE50" s="1">
        <f>BE49*WACC!H12</f>
        <v>1154.9485340196152</v>
      </c>
      <c r="BF50" s="1">
        <f>BF49*WACC!I12</f>
        <v>592.00316443052895</v>
      </c>
      <c r="BG50" s="1">
        <f>BG49*WACC!J12</f>
        <v>1816.4235309371029</v>
      </c>
      <c r="BH50" s="1">
        <f>BH49*WACC!K12</f>
        <v>695.19047491184585</v>
      </c>
    </row>
    <row r="51" spans="1:60" ht="14.45" x14ac:dyDescent="0.35">
      <c r="A51" s="21" t="s">
        <v>94</v>
      </c>
      <c r="B51" s="1">
        <f>B50*WACC!C13</f>
        <v>691.06764838016079</v>
      </c>
      <c r="C51" s="1">
        <f>C50*WACC!D13</f>
        <v>250.57982377984194</v>
      </c>
      <c r="D51" s="1">
        <f>D50*WACC!E13</f>
        <v>1163.0222032407951</v>
      </c>
      <c r="E51" s="1">
        <f>E50*WACC!F13</f>
        <v>-47.254040524397276</v>
      </c>
      <c r="F51" s="1">
        <f>F50*WACC!G13</f>
        <v>1632.1757054788948</v>
      </c>
      <c r="G51" s="1">
        <f>G50*WACC!H13</f>
        <v>1091.5497964230185</v>
      </c>
      <c r="H51" s="1">
        <f>H50*WACC!I13</f>
        <v>585.54553427556971</v>
      </c>
      <c r="I51" s="1">
        <f>I50*WACC!J13</f>
        <v>2089.8474799996175</v>
      </c>
      <c r="J51" s="1">
        <f>J50*WACC!K13</f>
        <v>1019.8692571114195</v>
      </c>
      <c r="L51" s="1">
        <f>L50*WACC!C13</f>
        <v>292.04906904212066</v>
      </c>
      <c r="M51" s="1">
        <f>M50*WACC!D13</f>
        <v>129.01668423454154</v>
      </c>
      <c r="N51" s="1">
        <f>N50*WACC!E13</f>
        <v>482.4066367359502</v>
      </c>
      <c r="O51" s="1">
        <f>O50*WACC!F13</f>
        <v>24.055034382531463</v>
      </c>
      <c r="P51" s="1">
        <f>P50*WACC!G13</f>
        <v>648.60480034242369</v>
      </c>
      <c r="Q51" s="1">
        <f>Q50*WACC!H13</f>
        <v>411.71839988041518</v>
      </c>
      <c r="R51" s="1">
        <f>R50*WACC!I13</f>
        <v>219.90189919710539</v>
      </c>
      <c r="S51" s="1">
        <f>S50*WACC!J13</f>
        <v>621.30820988803316</v>
      </c>
      <c r="T51" s="1">
        <f>T50*WACC!K13</f>
        <v>279.25371953587813</v>
      </c>
      <c r="V51" s="1">
        <f>V50*WACC!C13</f>
        <v>1703.4737455329641</v>
      </c>
      <c r="W51" s="1">
        <f>W50*WACC!D13</f>
        <v>595.47032664688743</v>
      </c>
      <c r="X51" s="1">
        <f>X50*WACC!E13</f>
        <v>2594.1506349619813</v>
      </c>
      <c r="Y51" s="1">
        <f>Y50*WACC!F13</f>
        <v>-98.516772973643043</v>
      </c>
      <c r="Z51" s="1">
        <f>Z50*WACC!G13</f>
        <v>3174.1335079119231</v>
      </c>
      <c r="AA51" s="1">
        <f>AA50*WACC!H13</f>
        <v>1937.9066879009538</v>
      </c>
      <c r="AB51" s="1">
        <f>AB50*WACC!I13</f>
        <v>951.27509206511991</v>
      </c>
      <c r="AC51" s="1">
        <f>AC50*WACC!J13</f>
        <v>2945.5167837094036</v>
      </c>
      <c r="AD51" s="1">
        <f>AD50*WACC!K13</f>
        <v>1211.5315825763823</v>
      </c>
      <c r="AF51" s="1">
        <f>AF50*WACC!C13</f>
        <v>128.9692648781579</v>
      </c>
      <c r="AG51" s="1">
        <f>AG50*WACC!D13</f>
        <v>42.384391545828869</v>
      </c>
      <c r="AH51" s="1">
        <f>AH50*WACC!E13</f>
        <v>168.65127858385779</v>
      </c>
      <c r="AI51" s="1">
        <f>AI50*WACC!F13</f>
        <v>-5.7032534270944844</v>
      </c>
      <c r="AJ51" s="1">
        <f>AJ50*WACC!G13</f>
        <v>161.45050960228838</v>
      </c>
      <c r="AK51" s="1">
        <f>AK50*WACC!H13</f>
        <v>83.801671662518302</v>
      </c>
      <c r="AL51" s="1">
        <f>AL50*WACC!I13</f>
        <v>35.063534482494525</v>
      </c>
      <c r="AM51" s="1">
        <f>AM50*WACC!J13</f>
        <v>95.781776288402227</v>
      </c>
      <c r="AN51" s="1">
        <f>AN50*WACC!K13</f>
        <v>77.807845009454681</v>
      </c>
      <c r="AP51" s="1">
        <f>AP50*WACC!C13</f>
        <v>2238.0663380718902</v>
      </c>
      <c r="AQ51" s="1">
        <f>AQ50*WACC!D13</f>
        <v>851.51103113885677</v>
      </c>
      <c r="AR51" s="1">
        <f>AR50*WACC!E13</f>
        <v>4150.9789058623337</v>
      </c>
      <c r="AS51" s="1">
        <f>AS50*WACC!F13</f>
        <v>-170.16908609369668</v>
      </c>
      <c r="AT51" s="1">
        <f>AT50*WACC!G13</f>
        <v>6186.9316109470219</v>
      </c>
      <c r="AU51" s="1">
        <f>AU50*WACC!H13</f>
        <v>4075.7003801485648</v>
      </c>
      <c r="AV51" s="1">
        <f>AV50*WACC!I13</f>
        <v>2194.0163346106374</v>
      </c>
      <c r="AW51" s="1">
        <f>AW50*WACC!J13</f>
        <v>7777.8103954746484</v>
      </c>
      <c r="AX51" s="1">
        <f>AX50*WACC!K13</f>
        <v>3492.3530416039539</v>
      </c>
      <c r="AZ51" s="1">
        <f>AZ50*WACC!C13</f>
        <v>527.08178140192206</v>
      </c>
      <c r="BA51" s="1">
        <f>BA50*WACC!D13</f>
        <v>204.19649473317352</v>
      </c>
      <c r="BB51" s="1">
        <f>BB50*WACC!E13</f>
        <v>874.78199274729275</v>
      </c>
      <c r="BC51" s="1">
        <f>BC50*WACC!F13</f>
        <v>-33.603576735771682</v>
      </c>
      <c r="BD51" s="1">
        <f>BD50*WACC!G13</f>
        <v>1063.3344351833366</v>
      </c>
      <c r="BE51" s="1">
        <f>BE50*WACC!H13</f>
        <v>577.47426700980759</v>
      </c>
      <c r="BF51" s="1">
        <f>BF50*WACC!I13</f>
        <v>296.00158221526448</v>
      </c>
      <c r="BG51" s="1">
        <f>BG50*WACC!J13</f>
        <v>908.21176546855145</v>
      </c>
      <c r="BH51" s="1">
        <f>BH50*WACC!K13</f>
        <v>347.59523745592293</v>
      </c>
    </row>
    <row r="52" spans="1:60" ht="14.45" x14ac:dyDescent="0.35">
      <c r="A52" s="21" t="s">
        <v>95</v>
      </c>
      <c r="B52" s="20">
        <f>(B29+B30+B43-B34-B46)*WACC!C12/(1-(1-WACC!C13)*WACC!C12)</f>
        <v>1382.1352967603227</v>
      </c>
      <c r="C52" s="20">
        <f>(C29+C30+C43-C34-C46)*WACC!D12/(1-(1-WACC!D13)*WACC!D12)</f>
        <v>501.15964755968554</v>
      </c>
      <c r="D52" s="20">
        <f>(D29+D30+D43-D34-D46)*WACC!E12/(1-(1-WACC!E13)*WACC!E12)</f>
        <v>2326.0444064815915</v>
      </c>
      <c r="E52" s="20">
        <f>(E29+E30+E43-E34-E46)*WACC!F12/(1-(1-WACC!F13)*WACC!F12)</f>
        <v>-94.5080810487962</v>
      </c>
      <c r="F52" s="20">
        <f>(F29+F30+F43-F34-F46)*WACC!G12/(1-(1-WACC!G13)*WACC!G12)</f>
        <v>3264.3514109577909</v>
      </c>
      <c r="G52" s="20">
        <f>(G29+G30+G43-G34-G46)*WACC!H12/(1-(1-WACC!H13)*WACC!H12)</f>
        <v>2183.0995928460379</v>
      </c>
      <c r="H52" s="20">
        <f>(H29+H30+H43-H34-H46)*WACC!I12/(1-(1-WACC!I13)*WACC!I12)</f>
        <v>1171.0910685511431</v>
      </c>
      <c r="I52" s="20">
        <f>(I29+I30+I43-I34-I46)*WACC!J12/(1-(1-WACC!J13)*WACC!J12)</f>
        <v>4179.6949599992349</v>
      </c>
      <c r="J52" s="20">
        <f>(J29+J30+J43-J34-J46)*WACC!K12/(1-(1-WACC!K13)*WACC!K12)</f>
        <v>2039.7385142228379</v>
      </c>
      <c r="K52" s="19"/>
      <c r="L52" s="20">
        <f>(L29+L30+L43-L34-L46)*WACC!C12/(1-(1-WACC!C13)*WACC!C12)</f>
        <v>584.0981380842411</v>
      </c>
      <c r="M52" s="20">
        <f>(M29+M30+M43-M34-M46)*WACC!D12/(1-(1-WACC!D13)*WACC!D12)</f>
        <v>258.0333684690828</v>
      </c>
      <c r="N52" s="20">
        <f>(N29+N30+N43-N34-N46)*WACC!E12/(1-(1-WACC!E13)*WACC!E12)</f>
        <v>964.81327347190233</v>
      </c>
      <c r="O52" s="20">
        <f>(O29+O30+O43-O34-O46)*WACC!F12/(1-(1-WACC!F13)*WACC!F12)</f>
        <v>48.110068765061904</v>
      </c>
      <c r="P52" s="20">
        <f>(P29+P30+P43-P34-P46)*WACC!G12/(1-(1-WACC!G13)*WACC!G12)</f>
        <v>1297.2096006848478</v>
      </c>
      <c r="Q52" s="20">
        <f>(Q29+Q30+Q43-Q34-Q46)*WACC!H12/(1-(1-WACC!H13)*WACC!H12)</f>
        <v>823.43679976082956</v>
      </c>
      <c r="R52" s="20">
        <f>(R29+R30+R43-R34-R46)*WACC!I12/(1-(1-WACC!I13)*WACC!I12)</f>
        <v>439.8037983942105</v>
      </c>
      <c r="S52" s="20">
        <f>(S29+S30+S43-S34-S46)*WACC!J12/(1-(1-WACC!J13)*WACC!J12)</f>
        <v>1242.6164197760663</v>
      </c>
      <c r="T52" s="20">
        <f>(T29+T30+T43-T34-T46)*WACC!K12/(1-(1-WACC!K13)*WACC!K12)</f>
        <v>558.50743907175752</v>
      </c>
      <c r="V52" s="20">
        <f>(V29+V30+V43-V34-V46)*WACC!C12/(1-(1-WACC!C13)*WACC!C12)</f>
        <v>3406.9474910659301</v>
      </c>
      <c r="W52" s="20">
        <f>(W29+W30+W43-W34-W46)*WACC!D12/(1-(1-WACC!D13)*WACC!D12)</f>
        <v>1190.9406532937803</v>
      </c>
      <c r="X52" s="20">
        <f>(X29+X30+X43-X34-X46)*WACC!E12/(1-(1-WACC!E13)*WACC!E12)</f>
        <v>5188.3012699239707</v>
      </c>
      <c r="Y52" s="20">
        <f>(Y29+Y30+Y43-Y34-Y46)*WACC!F12/(1-(1-WACC!F13)*WACC!F12)</f>
        <v>-197.03354594728123</v>
      </c>
      <c r="Z52" s="20">
        <f>(Z29+Z30+Z43-Z34-Z46)*WACC!G12/(1-(1-WACC!G13)*WACC!G12)</f>
        <v>6348.2670158238334</v>
      </c>
      <c r="AA52" s="20">
        <f>(AA29+AA30+AA43-AA34-AA46)*WACC!H12/(1-(1-WACC!H13)*WACC!H12)</f>
        <v>3875.8133758019094</v>
      </c>
      <c r="AB52" s="20">
        <f>(AB29+AB30+AB43-AB34-AB46)*WACC!I12/(1-(1-WACC!I13)*WACC!I12)</f>
        <v>1902.5501841302362</v>
      </c>
      <c r="AC52" s="20">
        <f>(AC29+AC30+AC43-AC34-AC46)*WACC!J12/(1-(1-WACC!J13)*WACC!J12)</f>
        <v>5891.0335674188063</v>
      </c>
      <c r="AD52" s="20">
        <f>(AD29+AD30+AD43-AD34-AD46)*WACC!K12/(1-(1-WACC!K13)*WACC!K12)</f>
        <v>2423.0631651527697</v>
      </c>
      <c r="AF52" s="20">
        <f>(AF29+AF30+AF43-AF34-AF46)*WACC!C12/(1-(1-WACC!C13)*WACC!C12)</f>
        <v>257.93852975631563</v>
      </c>
      <c r="AG52" s="20">
        <f>(AG29+AG30+AG43-AG34-AG46)*WACC!D12/(1-(1-WACC!D13)*WACC!D12)</f>
        <v>84.768783091658278</v>
      </c>
      <c r="AH52" s="20">
        <f>(AH29+AH30+AH43-AH34-AH46)*WACC!E12/(1-(1-WACC!E13)*WACC!E12)</f>
        <v>337.30255716771529</v>
      </c>
      <c r="AI52" s="20">
        <f>(AI29+AI30+AI43-AI34-AI46)*WACC!F12/(1-(1-WACC!F13)*WACC!F12)</f>
        <v>-11.406506854188876</v>
      </c>
      <c r="AJ52" s="20">
        <f>(AJ29+AJ30+AJ43-AJ34-AJ46)*WACC!G12/(1-(1-WACC!G13)*WACC!G12)</f>
        <v>322.90101920457704</v>
      </c>
      <c r="AK52" s="20">
        <f>(AK29+AK30+AK43-AK34-AK46)*WACC!H12/(1-(1-WACC!H13)*WACC!H12)</f>
        <v>167.60334332503641</v>
      </c>
      <c r="AL52" s="20">
        <f>(AL29+AL30+AL43-AL34-AL46)*WACC!I12/(1-(1-WACC!I13)*WACC!I12)</f>
        <v>70.127068964988879</v>
      </c>
      <c r="AM52" s="20">
        <f>(AM29+AM30+AM43-AM34-AM46)*WACC!J12/(1-(1-WACC!J13)*WACC!J12)</f>
        <v>191.56355257680437</v>
      </c>
      <c r="AN52" s="20">
        <f>(AN29+AN30+AN43-AN34-AN46)*WACC!K12/(1-(1-WACC!K13)*WACC!K12)</f>
        <v>155.61569001890945</v>
      </c>
      <c r="AO52" s="19"/>
      <c r="AP52" s="20">
        <f>(AP29+AP30+AP43-AP34-AP46)*WACC!C12/(1-(1-WACC!C13)*WACC!C12)</f>
        <v>4476.1326761437804</v>
      </c>
      <c r="AQ52" s="20">
        <f>(AQ29+AQ30+AQ43-AQ34-AQ46)*WACC!D12/(1-(1-WACC!D13)*WACC!D12)</f>
        <v>1703.0220622777138</v>
      </c>
      <c r="AR52" s="20">
        <f>(AR29+AR30+AR43-AR34-AR46)*WACC!E12/(1-(1-WACC!E13)*WACC!E12)</f>
        <v>8301.9578117246656</v>
      </c>
      <c r="AS52" s="20">
        <f>(AS29+AS30+AS43-AS34-AS46)*WACC!F12/(1-(1-WACC!F13)*WACC!F12)</f>
        <v>-340.33817218739426</v>
      </c>
      <c r="AT52" s="20">
        <f>(AT29+AT30+AT43-AT34-AT46)*WACC!G12/(1-(1-WACC!G13)*WACC!G12)</f>
        <v>12373.863221894049</v>
      </c>
      <c r="AU52" s="20">
        <f>(AU29+AU30+AU43-AU34-AU46)*WACC!H12/(1-(1-WACC!H13)*WACC!H12)</f>
        <v>8151.4007602971178</v>
      </c>
      <c r="AV52" s="20">
        <f>(AV29+AV30+AV43-AV34-AV46)*WACC!I12/(1-(1-WACC!I13)*WACC!I12)</f>
        <v>4388.032669221273</v>
      </c>
      <c r="AW52" s="20">
        <f>(AW29+AW30+AW43-AW34-AW46)*WACC!J12/(1-(1-WACC!J13)*WACC!J12)</f>
        <v>15555.620790949273</v>
      </c>
      <c r="AX52" s="20">
        <f>(AX29+AX30+AX43-AX34-AX46)*WACC!K12/(1-(1-WACC!K13)*WACC!K12)</f>
        <v>6984.7060832079169</v>
      </c>
      <c r="AY52" s="19"/>
      <c r="AZ52" s="20">
        <f>(AZ29+AZ30+AZ43-AZ34-AZ46)*WACC!C12/(1-(1-WACC!C13)*WACC!C12)</f>
        <v>1054.163562803843</v>
      </c>
      <c r="BA52" s="20">
        <f>(BA29+BA30+BA43-BA34-BA46)*WACC!D12/(1-(1-WACC!D13)*WACC!D12)</f>
        <v>408.3929894663525</v>
      </c>
      <c r="BB52" s="20">
        <f>(BB29+BB30+BB43-BB34-BB46)*WACC!E12/(1-(1-WACC!E13)*WACC!E12)</f>
        <v>1749.5639854945871</v>
      </c>
      <c r="BC52" s="20">
        <f>(BC29+BC30+BC43-BC34-BC46)*WACC!F12/(1-(1-WACC!F13)*WACC!F12)</f>
        <v>-67.207153471544672</v>
      </c>
      <c r="BD52" s="20">
        <f>(BD29+BD30+BD43-BD34-BD46)*WACC!G12/(1-(1-WACC!G13)*WACC!G12)</f>
        <v>2126.6688703666732</v>
      </c>
      <c r="BE52" s="20">
        <f>(BE29+BE30+BE43-BE34-BE46)*WACC!H12/(1-(1-WACC!H13)*WACC!H12)</f>
        <v>1154.9485340196159</v>
      </c>
      <c r="BF52" s="20">
        <f>(BF29+BF30+BF43-BF34-BF46)*WACC!I12/(1-(1-WACC!I13)*WACC!I12)</f>
        <v>592.0031644305293</v>
      </c>
      <c r="BG52" s="20">
        <f>(BG29+BG30+BG43-BG34-BG46)*WACC!J12/(1-(1-WACC!J13)*WACC!J12)</f>
        <v>1816.4235309371063</v>
      </c>
      <c r="BH52" s="20">
        <f>(BH29+BH30+BH43-BH34-BH46)*WACC!K12/(1-(1-WACC!K13)*WACC!K12)</f>
        <v>695.19047491184938</v>
      </c>
    </row>
    <row r="53" spans="1:60" ht="14.45" x14ac:dyDescent="0.35">
      <c r="A53" s="21" t="s">
        <v>96</v>
      </c>
      <c r="B53" s="1">
        <f t="shared" ref="B53:I53" si="130">B50-B51</f>
        <v>691.06764838016079</v>
      </c>
      <c r="C53" s="1">
        <f t="shared" si="130"/>
        <v>250.57982377984194</v>
      </c>
      <c r="D53" s="1">
        <f t="shared" si="130"/>
        <v>1163.0222032407951</v>
      </c>
      <c r="E53" s="1">
        <f t="shared" si="130"/>
        <v>-47.254040524397276</v>
      </c>
      <c r="F53" s="1">
        <f t="shared" si="130"/>
        <v>1632.1757054788948</v>
      </c>
      <c r="G53" s="1">
        <f t="shared" si="130"/>
        <v>1091.5497964230185</v>
      </c>
      <c r="H53" s="1">
        <f t="shared" si="130"/>
        <v>585.54553427556971</v>
      </c>
      <c r="I53" s="1">
        <f t="shared" si="130"/>
        <v>2089.8474799996175</v>
      </c>
      <c r="J53" s="1">
        <f t="shared" ref="J53" si="131">J50-J51</f>
        <v>1019.8692571114195</v>
      </c>
      <c r="L53" s="1">
        <f t="shared" ref="L53:S53" si="132">L50-L51</f>
        <v>292.04906904212066</v>
      </c>
      <c r="M53" s="1">
        <f t="shared" si="132"/>
        <v>129.01668423454154</v>
      </c>
      <c r="N53" s="1">
        <f t="shared" si="132"/>
        <v>482.4066367359502</v>
      </c>
      <c r="O53" s="1">
        <f t="shared" si="132"/>
        <v>24.055034382531463</v>
      </c>
      <c r="P53" s="1">
        <f t="shared" si="132"/>
        <v>648.60480034242369</v>
      </c>
      <c r="Q53" s="1">
        <f t="shared" si="132"/>
        <v>411.71839988041518</v>
      </c>
      <c r="R53" s="1">
        <f t="shared" si="132"/>
        <v>219.90189919710539</v>
      </c>
      <c r="S53" s="1">
        <f t="shared" si="132"/>
        <v>621.30820988803316</v>
      </c>
      <c r="T53" s="1">
        <f t="shared" ref="T53" si="133">T50-T51</f>
        <v>279.25371953587813</v>
      </c>
      <c r="V53" s="1">
        <f t="shared" ref="V53:AC53" si="134">V50-V51</f>
        <v>1703.4737455329641</v>
      </c>
      <c r="W53" s="1">
        <f t="shared" si="134"/>
        <v>595.47032664688743</v>
      </c>
      <c r="X53" s="1">
        <f t="shared" si="134"/>
        <v>2594.1506349619813</v>
      </c>
      <c r="Y53" s="1">
        <f t="shared" si="134"/>
        <v>-98.516772973643043</v>
      </c>
      <c r="Z53" s="1">
        <f t="shared" si="134"/>
        <v>3174.1335079119231</v>
      </c>
      <c r="AA53" s="1">
        <f t="shared" si="134"/>
        <v>1937.9066879009538</v>
      </c>
      <c r="AB53" s="1">
        <f t="shared" si="134"/>
        <v>951.27509206511991</v>
      </c>
      <c r="AC53" s="1">
        <f t="shared" si="134"/>
        <v>2945.5167837094036</v>
      </c>
      <c r="AD53" s="1">
        <f t="shared" ref="AD53" si="135">AD50-AD51</f>
        <v>1211.5315825763823</v>
      </c>
      <c r="AF53" s="1">
        <f t="shared" ref="AF53:AM53" si="136">AF50-AF51</f>
        <v>128.9692648781579</v>
      </c>
      <c r="AG53" s="1">
        <f t="shared" si="136"/>
        <v>42.384391545828869</v>
      </c>
      <c r="AH53" s="1">
        <f t="shared" si="136"/>
        <v>168.65127858385779</v>
      </c>
      <c r="AI53" s="1">
        <f t="shared" si="136"/>
        <v>-5.7032534270944844</v>
      </c>
      <c r="AJ53" s="1">
        <f t="shared" si="136"/>
        <v>161.45050960228838</v>
      </c>
      <c r="AK53" s="1">
        <f t="shared" si="136"/>
        <v>83.801671662518302</v>
      </c>
      <c r="AL53" s="1">
        <f t="shared" si="136"/>
        <v>35.063534482494525</v>
      </c>
      <c r="AM53" s="1">
        <f t="shared" si="136"/>
        <v>95.781776288402227</v>
      </c>
      <c r="AN53" s="1">
        <f t="shared" ref="AN53" si="137">AN50-AN51</f>
        <v>77.807845009454681</v>
      </c>
      <c r="AP53" s="1">
        <f t="shared" ref="AP53:AW53" si="138">AP50-AP51</f>
        <v>2238.0663380718902</v>
      </c>
      <c r="AQ53" s="1">
        <f t="shared" si="138"/>
        <v>851.51103113885677</v>
      </c>
      <c r="AR53" s="1">
        <f t="shared" si="138"/>
        <v>4150.9789058623337</v>
      </c>
      <c r="AS53" s="1">
        <f t="shared" si="138"/>
        <v>-170.16908609369668</v>
      </c>
      <c r="AT53" s="1">
        <f t="shared" si="138"/>
        <v>6186.9316109470219</v>
      </c>
      <c r="AU53" s="1">
        <f t="shared" si="138"/>
        <v>4075.7003801485648</v>
      </c>
      <c r="AV53" s="1">
        <f t="shared" si="138"/>
        <v>2194.0163346106374</v>
      </c>
      <c r="AW53" s="1">
        <f t="shared" si="138"/>
        <v>7777.8103954746484</v>
      </c>
      <c r="AX53" s="1">
        <f t="shared" ref="AX53" si="139">AX50-AX51</f>
        <v>3492.3530416039539</v>
      </c>
      <c r="AZ53" s="1">
        <f t="shared" ref="AZ53:BG53" si="140">AZ50-AZ51</f>
        <v>527.08178140192206</v>
      </c>
      <c r="BA53" s="1">
        <f t="shared" si="140"/>
        <v>204.19649473317352</v>
      </c>
      <c r="BB53" s="1">
        <f t="shared" si="140"/>
        <v>874.78199274729275</v>
      </c>
      <c r="BC53" s="1">
        <f t="shared" si="140"/>
        <v>-33.603576735771682</v>
      </c>
      <c r="BD53" s="1">
        <f t="shared" si="140"/>
        <v>1063.3344351833366</v>
      </c>
      <c r="BE53" s="1">
        <f t="shared" si="140"/>
        <v>577.47426700980759</v>
      </c>
      <c r="BF53" s="1">
        <f t="shared" si="140"/>
        <v>296.00158221526448</v>
      </c>
      <c r="BG53" s="1">
        <f t="shared" si="140"/>
        <v>908.21176546855145</v>
      </c>
      <c r="BH53" s="1">
        <f t="shared" ref="BH53" si="141">BH50-BH51</f>
        <v>347.59523745592293</v>
      </c>
    </row>
    <row r="54" spans="1:60" ht="14.45" x14ac:dyDescent="0.3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ht="14.45" x14ac:dyDescent="0.35">
      <c r="A55" s="22" t="s">
        <v>97</v>
      </c>
      <c r="B55" s="15">
        <f>B33-B34+B53</f>
        <v>36473.908045250093</v>
      </c>
      <c r="C55" s="15">
        <f t="shared" ref="C55:I55" si="142">C33-C34+C53</f>
        <v>36025.111427982512</v>
      </c>
      <c r="D55" s="15">
        <f t="shared" si="142"/>
        <v>47274.069750549148</v>
      </c>
      <c r="E55" s="15">
        <f t="shared" si="142"/>
        <v>46680.104515046602</v>
      </c>
      <c r="F55" s="15">
        <f t="shared" si="142"/>
        <v>65174.934027618678</v>
      </c>
      <c r="G55" s="15">
        <f t="shared" si="142"/>
        <v>63602.444030205173</v>
      </c>
      <c r="H55" s="15">
        <f t="shared" si="142"/>
        <v>59889.660630375474</v>
      </c>
      <c r="I55" s="15">
        <f t="shared" si="142"/>
        <v>70212.965197245518</v>
      </c>
      <c r="J55" s="15">
        <f t="shared" ref="J55" si="143">J33-J34+J53</f>
        <v>62278.726178570505</v>
      </c>
      <c r="L55" s="15">
        <f>L33-L34+L53</f>
        <v>13373.82520578219</v>
      </c>
      <c r="M55" s="15">
        <f t="shared" ref="M55:S55" si="144">M33-M34+M53</f>
        <v>13362.060913907941</v>
      </c>
      <c r="N55" s="15">
        <f t="shared" si="144"/>
        <v>17449.330472181118</v>
      </c>
      <c r="O55" s="15">
        <f t="shared" si="144"/>
        <v>18086.293738487493</v>
      </c>
      <c r="P55" s="15">
        <f t="shared" si="144"/>
        <v>24129.198161136319</v>
      </c>
      <c r="Q55" s="15">
        <f t="shared" si="144"/>
        <v>22637.005023514521</v>
      </c>
      <c r="R55" s="15">
        <f t="shared" si="144"/>
        <v>18916.357413977152</v>
      </c>
      <c r="S55" s="15">
        <f t="shared" si="144"/>
        <v>20693.913829178</v>
      </c>
      <c r="T55" s="15">
        <f t="shared" ref="T55" si="145">T33-T34+T53</f>
        <v>19116.107264855033</v>
      </c>
      <c r="V55" s="15">
        <f>V33-V34+V53</f>
        <v>65237.176252413665</v>
      </c>
      <c r="W55" s="15">
        <f t="shared" ref="W55:AC55" si="146">W33-W34+W53</f>
        <v>60488.615752830658</v>
      </c>
      <c r="X55" s="15">
        <f t="shared" si="146"/>
        <v>81074.410345399723</v>
      </c>
      <c r="Y55" s="15">
        <f t="shared" si="146"/>
        <v>74498.437484388487</v>
      </c>
      <c r="Z55" s="15">
        <f t="shared" si="146"/>
        <v>103288.20289001767</v>
      </c>
      <c r="AA55" s="15">
        <f t="shared" si="146"/>
        <v>103297.18863697184</v>
      </c>
      <c r="AB55" s="15">
        <f t="shared" si="146"/>
        <v>111641.44792038291</v>
      </c>
      <c r="AC55" s="15">
        <f t="shared" si="146"/>
        <v>117827.91225374403</v>
      </c>
      <c r="AD55" s="15">
        <f t="shared" ref="AD55" si="147">AD33-AD34+AD53</f>
        <v>96338.529677638682</v>
      </c>
      <c r="AF55" s="15">
        <f t="shared" ref="AF55:AM55" si="148">AF33-AF34+AF53</f>
        <v>6957.0116373352812</v>
      </c>
      <c r="AG55" s="15">
        <f t="shared" si="148"/>
        <v>6614.1480117562578</v>
      </c>
      <c r="AH55" s="15">
        <f t="shared" si="148"/>
        <v>8578.4220882082864</v>
      </c>
      <c r="AI55" s="15">
        <f t="shared" si="148"/>
        <v>7972.7996504917946</v>
      </c>
      <c r="AJ55" s="15">
        <f t="shared" si="148"/>
        <v>9853.8120711973788</v>
      </c>
      <c r="AK55" s="15">
        <f t="shared" si="148"/>
        <v>8464.7889331127826</v>
      </c>
      <c r="AL55" s="15">
        <f t="shared" si="148"/>
        <v>6622.2391037443513</v>
      </c>
      <c r="AM55" s="15">
        <f t="shared" si="148"/>
        <v>6592.4196294016056</v>
      </c>
      <c r="AN55" s="15">
        <f t="shared" ref="AN55" si="149">AN33-AN34+AN53</f>
        <v>6176.4316527390029</v>
      </c>
      <c r="AP55" s="15">
        <f t="shared" ref="AP55:AW55" si="150">AP33-AP34+AP53</f>
        <v>87607.952121790993</v>
      </c>
      <c r="AQ55" s="15">
        <f t="shared" si="150"/>
        <v>88428.930466656195</v>
      </c>
      <c r="AR55" s="15">
        <f t="shared" si="150"/>
        <v>126837.95314178694</v>
      </c>
      <c r="AS55" s="15">
        <f t="shared" si="150"/>
        <v>125805.01886327365</v>
      </c>
      <c r="AT55" s="15">
        <f t="shared" si="150"/>
        <v>196865.23558050767</v>
      </c>
      <c r="AU55" s="15">
        <f t="shared" si="150"/>
        <v>202798.38093592043</v>
      </c>
      <c r="AV55" s="15">
        <f t="shared" si="150"/>
        <v>214136.18020338271</v>
      </c>
      <c r="AW55" s="15">
        <f t="shared" si="150"/>
        <v>251632.61997002389</v>
      </c>
      <c r="AX55" s="15">
        <f t="shared" ref="AX55" si="151">AX33-AX34+AX53</f>
        <v>214725.31596443945</v>
      </c>
      <c r="AZ55" s="15">
        <f t="shared" ref="AZ55:BG55" si="152">AZ33-AZ34+AZ53</f>
        <v>59722.997234894348</v>
      </c>
      <c r="BA55" s="15">
        <f t="shared" si="152"/>
        <v>62999.87724167369</v>
      </c>
      <c r="BB55" s="15">
        <f t="shared" si="152"/>
        <v>74209.367635338218</v>
      </c>
      <c r="BC55" s="15">
        <f t="shared" si="152"/>
        <v>74287.49994978623</v>
      </c>
      <c r="BD55" s="15">
        <f t="shared" si="152"/>
        <v>96273.101250817912</v>
      </c>
      <c r="BE55" s="15">
        <f t="shared" si="152"/>
        <v>80569.174288662383</v>
      </c>
      <c r="BF55" s="15">
        <f t="shared" si="152"/>
        <v>82201.05765296334</v>
      </c>
      <c r="BG55" s="15">
        <f t="shared" si="152"/>
        <v>79006.197744374105</v>
      </c>
      <c r="BH55" s="15">
        <f t="shared" ref="BH55" si="153">BH33-BH34+BH53</f>
        <v>64514.502834308754</v>
      </c>
    </row>
    <row r="56" spans="1:60" ht="14.45" x14ac:dyDescent="0.35">
      <c r="B56" s="14"/>
      <c r="C56" s="14"/>
      <c r="D56" s="14"/>
      <c r="E56" s="14"/>
      <c r="F56" s="14"/>
      <c r="G56" s="14"/>
      <c r="H56" s="14"/>
      <c r="I56" s="14"/>
      <c r="J56" s="14"/>
    </row>
    <row r="57" spans="1:60" ht="14.45" x14ac:dyDescent="0.35">
      <c r="A57" s="45"/>
    </row>
    <row r="59" spans="1:60" ht="14.45" x14ac:dyDescent="0.35">
      <c r="BE59" s="21"/>
      <c r="BF59" s="46"/>
    </row>
    <row r="60" spans="1:60" x14ac:dyDescent="0.25">
      <c r="BE60" s="21"/>
      <c r="BF60" s="49"/>
    </row>
    <row r="61" spans="1:60" x14ac:dyDescent="0.25">
      <c r="BE61" s="21"/>
      <c r="BF61" s="49"/>
    </row>
    <row r="62" spans="1:60" x14ac:dyDescent="0.25">
      <c r="BE62" s="21"/>
      <c r="BF62" s="49"/>
    </row>
    <row r="63" spans="1:60" x14ac:dyDescent="0.25">
      <c r="BE63" s="21"/>
      <c r="BF63" s="49"/>
    </row>
    <row r="64" spans="1:60" x14ac:dyDescent="0.25">
      <c r="BE64" s="21"/>
      <c r="BF64" s="49"/>
    </row>
    <row r="65" spans="57:58" x14ac:dyDescent="0.25">
      <c r="BE65" s="21"/>
      <c r="BF65" s="49"/>
    </row>
    <row r="66" spans="57:58" x14ac:dyDescent="0.25">
      <c r="BE66" s="21"/>
      <c r="BF66" s="49"/>
    </row>
    <row r="67" spans="57:58" x14ac:dyDescent="0.25">
      <c r="BE67" s="23"/>
      <c r="BF67" s="49"/>
    </row>
    <row r="68" spans="57:58" x14ac:dyDescent="0.25">
      <c r="BE68" s="24"/>
      <c r="BF68" s="49"/>
    </row>
    <row r="69" spans="57:58" x14ac:dyDescent="0.25">
      <c r="BE69" s="24"/>
      <c r="BF69" s="49"/>
    </row>
    <row r="70" spans="57:58" x14ac:dyDescent="0.25">
      <c r="BE70" s="24"/>
      <c r="BF70" s="49"/>
    </row>
    <row r="71" spans="57:58" x14ac:dyDescent="0.25">
      <c r="BE71" s="24"/>
      <c r="BF71" s="49"/>
    </row>
    <row r="72" spans="57:58" x14ac:dyDescent="0.25">
      <c r="BE72" s="24"/>
      <c r="BF72" s="49"/>
    </row>
    <row r="73" spans="57:58" x14ac:dyDescent="0.25">
      <c r="BE73" s="21"/>
      <c r="BF73" s="49"/>
    </row>
    <row r="74" spans="57:58" x14ac:dyDescent="0.25">
      <c r="BE74" s="48"/>
      <c r="BF74" s="49"/>
    </row>
    <row r="75" spans="57:58" x14ac:dyDescent="0.25">
      <c r="BE75" s="24"/>
      <c r="BF75" s="49"/>
    </row>
    <row r="76" spans="57:58" x14ac:dyDescent="0.25">
      <c r="BE76" s="24"/>
      <c r="BF76" s="49"/>
    </row>
    <row r="77" spans="57:58" x14ac:dyDescent="0.25">
      <c r="BE77" s="24"/>
      <c r="BF77" s="49"/>
    </row>
    <row r="78" spans="57:58" x14ac:dyDescent="0.25">
      <c r="BE78" s="25"/>
      <c r="BF78" s="49"/>
    </row>
    <row r="79" spans="57:58" x14ac:dyDescent="0.25">
      <c r="BE79" s="25"/>
      <c r="BF79" s="49"/>
    </row>
    <row r="80" spans="57:58" x14ac:dyDescent="0.25">
      <c r="BE80" s="24"/>
      <c r="BF80" s="49"/>
    </row>
    <row r="81" spans="1:59" x14ac:dyDescent="0.25">
      <c r="BE81" s="23"/>
      <c r="BF81" s="49"/>
    </row>
    <row r="82" spans="1:59" x14ac:dyDescent="0.25">
      <c r="BE82" s="21"/>
      <c r="BF82" s="49"/>
    </row>
    <row r="83" spans="1:59" x14ac:dyDescent="0.25">
      <c r="BE83" s="21"/>
      <c r="BF83" s="49"/>
    </row>
    <row r="84" spans="1:59" x14ac:dyDescent="0.25">
      <c r="BE84" s="48"/>
      <c r="BF84" s="49"/>
    </row>
    <row r="85" spans="1:59" x14ac:dyDescent="0.25">
      <c r="BE85" s="21"/>
      <c r="BF85" s="49"/>
    </row>
    <row r="86" spans="1:59" x14ac:dyDescent="0.25">
      <c r="BE86" s="21"/>
      <c r="BF86" s="49"/>
    </row>
    <row r="87" spans="1:59" x14ac:dyDescent="0.25">
      <c r="BE87" s="21"/>
      <c r="BF87" s="49"/>
    </row>
    <row r="88" spans="1:59" x14ac:dyDescent="0.25">
      <c r="A88" s="10"/>
      <c r="BE88" s="21"/>
      <c r="BF88" s="49"/>
    </row>
    <row r="89" spans="1:59" x14ac:dyDescent="0.25">
      <c r="A89" s="10"/>
      <c r="BE89" s="21"/>
      <c r="BF89" s="49"/>
    </row>
    <row r="90" spans="1:59" x14ac:dyDescent="0.25">
      <c r="A90" s="10"/>
      <c r="BE90" s="48"/>
      <c r="BF90" s="49"/>
    </row>
    <row r="91" spans="1:59" x14ac:dyDescent="0.25">
      <c r="A91" s="11"/>
      <c r="BE91" s="21"/>
      <c r="BF91" s="49"/>
    </row>
    <row r="92" spans="1:59" x14ac:dyDescent="0.25">
      <c r="A92" s="10"/>
      <c r="BD92" s="47"/>
      <c r="BE92" s="47"/>
      <c r="BF92" s="47"/>
      <c r="BG92" s="47"/>
    </row>
    <row r="93" spans="1:59" x14ac:dyDescent="0.25">
      <c r="A93" s="10"/>
      <c r="BD93" s="47"/>
      <c r="BE93" s="47"/>
      <c r="BF93" s="47"/>
      <c r="BG93" s="47"/>
    </row>
    <row r="94" spans="1:59" x14ac:dyDescent="0.25">
      <c r="A94" s="10"/>
      <c r="BD94" s="47"/>
      <c r="BE94" s="47"/>
      <c r="BF94" s="47"/>
      <c r="BG94" s="47"/>
    </row>
    <row r="95" spans="1:59" x14ac:dyDescent="0.25">
      <c r="A95" s="11"/>
      <c r="BD95" s="47"/>
      <c r="BE95" s="47"/>
      <c r="BF95" s="47"/>
      <c r="BG95" s="47"/>
    </row>
    <row r="96" spans="1:59" x14ac:dyDescent="0.25">
      <c r="A96" s="10"/>
      <c r="BD96" s="47"/>
      <c r="BE96" s="47"/>
      <c r="BF96" s="47"/>
      <c r="BG96" s="47"/>
    </row>
    <row r="97" spans="1:59" x14ac:dyDescent="0.25">
      <c r="A97" s="10"/>
      <c r="BD97" s="47"/>
      <c r="BE97" s="47"/>
      <c r="BF97" s="47"/>
      <c r="BG97" s="47"/>
    </row>
    <row r="98" spans="1:59" x14ac:dyDescent="0.25">
      <c r="A98" s="9"/>
      <c r="BD98" s="47"/>
      <c r="BE98" s="47"/>
      <c r="BF98" s="47"/>
      <c r="BG98" s="47"/>
    </row>
    <row r="99" spans="1:59" x14ac:dyDescent="0.25">
      <c r="A99" s="11"/>
      <c r="BD99" s="47"/>
      <c r="BE99" s="47"/>
      <c r="BF99" s="47"/>
      <c r="BG99" s="47"/>
    </row>
    <row r="100" spans="1:59" x14ac:dyDescent="0.25">
      <c r="A100" s="10"/>
      <c r="BD100" s="47"/>
      <c r="BE100" s="47"/>
      <c r="BF100" s="47"/>
      <c r="BG100" s="47"/>
    </row>
    <row r="101" spans="1:59" x14ac:dyDescent="0.25">
      <c r="A101" s="10"/>
      <c r="BD101" s="47"/>
      <c r="BE101" s="47"/>
      <c r="BF101" s="47"/>
      <c r="BG101" s="47"/>
    </row>
    <row r="102" spans="1:59" x14ac:dyDescent="0.25">
      <c r="A102" s="10"/>
    </row>
    <row r="103" spans="1:59" x14ac:dyDescent="0.25">
      <c r="A103" s="10"/>
    </row>
    <row r="104" spans="1:59" x14ac:dyDescent="0.25">
      <c r="A104" s="10"/>
    </row>
    <row r="105" spans="1:59" x14ac:dyDescent="0.25">
      <c r="A105" s="9"/>
    </row>
    <row r="106" spans="1:59" x14ac:dyDescent="0.25">
      <c r="A106" s="10"/>
    </row>
    <row r="107" spans="1:59" x14ac:dyDescent="0.25">
      <c r="A107" s="10"/>
    </row>
    <row r="108" spans="1:59" x14ac:dyDescent="0.25">
      <c r="A108" s="11"/>
    </row>
    <row r="109" spans="1:59" x14ac:dyDescent="0.25">
      <c r="A109" s="10"/>
    </row>
    <row r="110" spans="1:59" x14ac:dyDescent="0.25">
      <c r="A110" s="10"/>
    </row>
    <row r="111" spans="1:59" x14ac:dyDescent="0.25">
      <c r="A111" s="10"/>
    </row>
    <row r="112" spans="1:59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3" workbookViewId="0">
      <pane xSplit="1" topLeftCell="AO1" activePane="topRight" state="frozen"/>
      <selection activeCell="A7" sqref="A7"/>
      <selection pane="topRight" activeCell="AN27" sqref="AN27:AN30"/>
    </sheetView>
  </sheetViews>
  <sheetFormatPr defaultColWidth="9.140625" defaultRowHeight="15" x14ac:dyDescent="0.25"/>
  <cols>
    <col min="1" max="1" width="61" style="43" customWidth="1"/>
    <col min="2" max="9" width="11.7109375" style="43" customWidth="1"/>
    <col min="10" max="10" width="11.7109375" style="47" customWidth="1"/>
    <col min="11" max="11" width="9.140625" style="43"/>
    <col min="12" max="19" width="11.7109375" style="43" customWidth="1"/>
    <col min="20" max="20" width="11.7109375" style="47" customWidth="1"/>
    <col min="21" max="21" width="9.140625" style="43"/>
    <col min="22" max="29" width="11.7109375" style="43" customWidth="1"/>
    <col min="30" max="30" width="11.7109375" style="47" customWidth="1"/>
    <col min="31" max="31" width="9.140625" style="43"/>
    <col min="32" max="39" width="11.7109375" style="43" customWidth="1"/>
    <col min="40" max="40" width="11.7109375" style="47" customWidth="1"/>
    <col min="41" max="49" width="9.140625" style="43"/>
    <col min="50" max="50" width="9.140625" style="47"/>
    <col min="51" max="59" width="9.140625" style="43"/>
    <col min="60" max="60" width="9.140625" style="47"/>
    <col min="6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B17+L17+V17+AF17+AP17+AZ17</f>
        <v>3602153.1389212674</v>
      </c>
      <c r="C3" s="1">
        <f t="shared" si="0"/>
        <v>4077824.543622674</v>
      </c>
      <c r="D3" s="1">
        <f t="shared" si="0"/>
        <v>4478653.8022167441</v>
      </c>
      <c r="E3" s="1">
        <f t="shared" si="0"/>
        <v>4881562.0917269969</v>
      </c>
      <c r="F3" s="1">
        <f t="shared" si="0"/>
        <v>5369487.5426334003</v>
      </c>
      <c r="G3" s="1">
        <f t="shared" si="0"/>
        <v>6151983.9738174453</v>
      </c>
      <c r="H3" s="1">
        <f t="shared" si="0"/>
        <v>6789381.7689463487</v>
      </c>
      <c r="I3" s="1">
        <f t="shared" si="0"/>
        <v>7346771.6551985685</v>
      </c>
      <c r="J3" s="1">
        <f t="shared" si="0"/>
        <v>7945816.9262746647</v>
      </c>
    </row>
    <row r="4" spans="1:60" x14ac:dyDescent="0.25">
      <c r="A4" s="21" t="s">
        <v>119</v>
      </c>
      <c r="B4" s="16">
        <f>'DNSP stacked data'!B67/B$3</f>
        <v>0.15979264013463079</v>
      </c>
      <c r="C4" s="16">
        <f>'DNSP stacked data'!C67/C$3</f>
        <v>0.15114809099574161</v>
      </c>
      <c r="D4" s="16">
        <f>'DNSP stacked data'!D67/D$3</f>
        <v>0.14406873633137815</v>
      </c>
      <c r="E4" s="16">
        <f>'DNSP stacked data'!E67/E$3</f>
        <v>0.14114861649029317</v>
      </c>
      <c r="F4" s="16">
        <f>'DNSP stacked data'!F67/F$3</f>
        <v>0.13854211881007797</v>
      </c>
      <c r="G4" s="16">
        <f>'DNSP stacked data'!G67/G$3</f>
        <v>0.14005225356447923</v>
      </c>
      <c r="H4" s="16">
        <f>'DNSP stacked data'!H67/H$3</f>
        <v>0.13869628908344586</v>
      </c>
      <c r="I4" s="16">
        <f>'DNSP stacked data'!I67/I$3</f>
        <v>0.13958644767653894</v>
      </c>
      <c r="J4" s="16">
        <f>'DNSP stacked data'!J67/J$3</f>
        <v>0.14560259799377043</v>
      </c>
    </row>
    <row r="5" spans="1:60" x14ac:dyDescent="0.25">
      <c r="A5" s="42" t="s">
        <v>120</v>
      </c>
      <c r="B5" s="16">
        <f>'DNSP stacked data'!L67/B3</f>
        <v>5.3779339854370584E-2</v>
      </c>
      <c r="C5" s="16">
        <f>'DNSP stacked data'!M67/C3</f>
        <v>5.5069580934108499E-2</v>
      </c>
      <c r="D5" s="16">
        <f>'DNSP stacked data'!N67/D3</f>
        <v>5.33363064485321E-2</v>
      </c>
      <c r="E5" s="16">
        <f>'DNSP stacked data'!O67/E3</f>
        <v>5.2563766626850202E-2</v>
      </c>
      <c r="F5" s="16">
        <f>'DNSP stacked data'!P67/F3</f>
        <v>5.4871856933488533E-2</v>
      </c>
      <c r="G5" s="16">
        <f>'DNSP stacked data'!Q67/G3</f>
        <v>6.0181849566806563E-2</v>
      </c>
      <c r="H5" s="16">
        <f>'DNSP stacked data'!R67/H3</f>
        <v>6.2708153878699588E-2</v>
      </c>
      <c r="I5" s="16">
        <f>'DNSP stacked data'!S67/I3</f>
        <v>6.3781415534700653E-2</v>
      </c>
      <c r="J5" s="16">
        <f>'DNSP stacked data'!T67/J3</f>
        <v>6.2256270325136642E-2</v>
      </c>
    </row>
    <row r="6" spans="1:60" x14ac:dyDescent="0.25">
      <c r="A6" s="21" t="s">
        <v>121</v>
      </c>
      <c r="B6" s="16">
        <f>'DNSP stacked data'!V67/B$3</f>
        <v>0.2239523483744387</v>
      </c>
      <c r="C6" s="16">
        <f>'DNSP stacked data'!W67/C$3</f>
        <v>0.22011719901645335</v>
      </c>
      <c r="D6" s="16">
        <f>'DNSP stacked data'!X67/D$3</f>
        <v>0.22120021724811123</v>
      </c>
      <c r="E6" s="16">
        <f>'DNSP stacked data'!Y67/E$3</f>
        <v>0.22029984443679435</v>
      </c>
      <c r="F6" s="16">
        <f>'DNSP stacked data'!Z67/F$3</f>
        <v>0.21341497119321987</v>
      </c>
      <c r="G6" s="16">
        <f>'DNSP stacked data'!AA67/G$3</f>
        <v>0.20882128293239396</v>
      </c>
      <c r="H6" s="16">
        <f>'DNSP stacked data'!AB67/H$3</f>
        <v>0.20525549433138601</v>
      </c>
      <c r="I6" s="16">
        <f>'DNSP stacked data'!AC67/I$3</f>
        <v>0.19904028142715985</v>
      </c>
      <c r="J6" s="16">
        <f>'DNSP stacked data'!AD67/J$3</f>
        <v>0.20942410946048262</v>
      </c>
    </row>
    <row r="7" spans="1:60" x14ac:dyDescent="0.25">
      <c r="A7" s="42" t="s">
        <v>122</v>
      </c>
      <c r="B7" s="16">
        <f>'DNSP stacked data'!AG67/B3</f>
        <v>5.4764868356377658E-2</v>
      </c>
      <c r="C7" s="16">
        <f>'DNSP stacked data'!AH67/C3</f>
        <v>5.7336305434895971E-2</v>
      </c>
      <c r="D7" s="16">
        <f>'DNSP stacked data'!AI67/D3</f>
        <v>6.1570540302903751E-2</v>
      </c>
      <c r="E7" s="16">
        <f>'DNSP stacked data'!AJ67/E3</f>
        <v>6.3912111490827622E-2</v>
      </c>
      <c r="F7" s="16">
        <f>'DNSP stacked data'!AK67/F3</f>
        <v>6.7732458509058999E-2</v>
      </c>
      <c r="G7" s="16">
        <f>'DNSP stacked data'!AL67/G3</f>
        <v>7.2126459260281106E-2</v>
      </c>
      <c r="H7" s="16">
        <f>'DNSP stacked data'!AM67/H3</f>
        <v>7.2897542418067035E-2</v>
      </c>
      <c r="I7" s="16">
        <f>'DNSP stacked data'!AN67/I3</f>
        <v>7.1697416035080896E-2</v>
      </c>
      <c r="J7" s="16">
        <f>'DNSP stacked data'!AO67/J3</f>
        <v>6.6292056407153063E-2</v>
      </c>
    </row>
    <row r="8" spans="1:60" x14ac:dyDescent="0.25">
      <c r="A8" s="21" t="s">
        <v>2</v>
      </c>
      <c r="B8" s="16">
        <f>'DNSP stacked data'!AR67/B3</f>
        <v>0.37676550095686084</v>
      </c>
      <c r="C8" s="16">
        <f>'DNSP stacked data'!AS67/C3</f>
        <v>0.37810390678424294</v>
      </c>
      <c r="D8" s="16">
        <f>'DNSP stacked data'!AT67/D3</f>
        <v>0.38366254315040837</v>
      </c>
      <c r="E8" s="16">
        <f>'DNSP stacked data'!AU67/E3</f>
        <v>0.39520846684208905</v>
      </c>
      <c r="F8" s="16">
        <f>'DNSP stacked data'!AV67/F3</f>
        <v>0.40790616882466219</v>
      </c>
      <c r="G8" s="16">
        <f>'DNSP stacked data'!AW67/G3</f>
        <v>0.40462722816632118</v>
      </c>
      <c r="H8" s="16">
        <f>'DNSP stacked data'!AX67/H3</f>
        <v>0.41074405269612541</v>
      </c>
      <c r="I8" s="16">
        <f>'DNSP stacked data'!AY67/I3</f>
        <v>0.41756279707462407</v>
      </c>
      <c r="J8" s="16">
        <f>'DNSP stacked data'!AZ67/J3</f>
        <v>0.4256289496859898</v>
      </c>
    </row>
    <row r="9" spans="1:60" x14ac:dyDescent="0.25">
      <c r="A9" s="21" t="s">
        <v>21</v>
      </c>
      <c r="B9" s="16">
        <f>'DNSP stacked data'!BC67/B3</f>
        <v>0.13094530232332147</v>
      </c>
      <c r="C9" s="16">
        <f>'DNSP stacked data'!BD67/C3</f>
        <v>0.13822491683455776</v>
      </c>
      <c r="D9" s="16">
        <f>'DNSP stacked data'!BE67/D3</f>
        <v>0.13616165651866635</v>
      </c>
      <c r="E9" s="16">
        <f>'DNSP stacked data'!BF67/E3</f>
        <v>0.12686719411314543</v>
      </c>
      <c r="F9" s="16">
        <f>'DNSP stacked data'!BG67/F3</f>
        <v>0.11753242572949245</v>
      </c>
      <c r="G9" s="16">
        <f>'DNSP stacked data'!BH67/G3</f>
        <v>0.11419092650971797</v>
      </c>
      <c r="H9" s="16">
        <f>'DNSP stacked data'!BI67/H3</f>
        <v>0.10969846759227617</v>
      </c>
      <c r="I9" s="16">
        <f>'DNSP stacked data'!BJ67/I3</f>
        <v>0.10833164225189558</v>
      </c>
      <c r="J9" s="16">
        <f>'DNSP stacked data'!BK67/J3</f>
        <v>9.079601612746753E-2</v>
      </c>
    </row>
    <row r="10" spans="1:60" x14ac:dyDescent="0.25">
      <c r="A10" s="21" t="s">
        <v>90</v>
      </c>
      <c r="B10" s="16">
        <f>SUM(B4:B9)</f>
        <v>1</v>
      </c>
      <c r="C10" s="16">
        <f t="shared" ref="C10:I10" si="1">SUM(C4:C9)</f>
        <v>1.0000000000000002</v>
      </c>
      <c r="D10" s="16">
        <f t="shared" si="1"/>
        <v>1</v>
      </c>
      <c r="E10" s="16">
        <f t="shared" si="1"/>
        <v>0.99999999999999978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</v>
      </c>
      <c r="J10" s="16">
        <f t="shared" ref="J10" si="2">SUM(J4:J9)</f>
        <v>1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data'!B75</f>
        <v>189286.78651596923</v>
      </c>
      <c r="C12" s="1">
        <f>'DNSP stacked data'!C75</f>
        <v>229999.82498122202</v>
      </c>
      <c r="D12" s="1">
        <f>'DNSP stacked data'!D75</f>
        <v>249220.28103108739</v>
      </c>
      <c r="E12" s="1">
        <f>'DNSP stacked data'!E75</f>
        <v>269392.65437999991</v>
      </c>
      <c r="F12" s="1">
        <f>'DNSP stacked data'!F75</f>
        <v>278759.46134999994</v>
      </c>
      <c r="G12" s="1">
        <f>'DNSP stacked data'!G75</f>
        <v>337027.73702</v>
      </c>
      <c r="H12" s="1">
        <f>'DNSP stacked data'!H75</f>
        <v>424858.66492000007</v>
      </c>
      <c r="I12" s="1">
        <f>'DNSP stacked data'!I75</f>
        <v>554977.9989499998</v>
      </c>
      <c r="J12" s="1">
        <f>'DNSP stacked data'!J75</f>
        <v>593489.55767000001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2014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</row>
    <row r="17" spans="1:60" x14ac:dyDescent="0.25">
      <c r="A17" s="21" t="s">
        <v>68</v>
      </c>
      <c r="B17" s="1">
        <f>'DNSP stacked data'!B67</f>
        <v>575597.56023747684</v>
      </c>
      <c r="C17" s="1">
        <f>'DNSP stacked data'!C67</f>
        <v>616355.39518414845</v>
      </c>
      <c r="D17" s="1">
        <f>'DNSP stacked data'!D67</f>
        <v>645233.99375108827</v>
      </c>
      <c r="E17" s="1">
        <f>'DNSP stacked data'!E67</f>
        <v>689025.73555872729</v>
      </c>
      <c r="F17" s="1">
        <f>'DNSP stacked data'!F67</f>
        <v>743900.18108075019</v>
      </c>
      <c r="G17" s="1">
        <f>'DNSP stacked data'!G67</f>
        <v>861599.21942569339</v>
      </c>
      <c r="H17" s="1">
        <f>'DNSP stacked data'!H67</f>
        <v>941662.05652365973</v>
      </c>
      <c r="I17" s="1">
        <f>'DNSP stacked data'!I67</f>
        <v>1025509.7572398544</v>
      </c>
      <c r="J17" s="1">
        <f>'DNSP stacked data'!J67</f>
        <v>1156931.5876484667</v>
      </c>
      <c r="K17" s="46"/>
      <c r="L17" s="1">
        <f>'DNSP stacked data'!L67</f>
        <v>193721.4178655346</v>
      </c>
      <c r="M17" s="1">
        <f>'DNSP stacked data'!M67</f>
        <v>224564.08874012288</v>
      </c>
      <c r="N17" s="1">
        <f>'DNSP stacked data'!N67</f>
        <v>238874.85167191573</v>
      </c>
      <c r="O17" s="1">
        <f>'DNSP stacked data'!O67</f>
        <v>256593.29056401658</v>
      </c>
      <c r="P17" s="1">
        <f>'DNSP stacked data'!P67</f>
        <v>294633.75224552886</v>
      </c>
      <c r="Q17" s="1">
        <f>'DNSP stacked data'!Q67</f>
        <v>370237.77404968633</v>
      </c>
      <c r="R17" s="1">
        <f>'DNSP stacked data'!R67</f>
        <v>425749.59670832526</v>
      </c>
      <c r="S17" s="1">
        <f>'DNSP stacked data'!S67</f>
        <v>468587.49577878043</v>
      </c>
      <c r="T17" s="1">
        <f>'DNSP stacked data'!T67</f>
        <v>494676.92651620187</v>
      </c>
      <c r="V17" s="1">
        <f>'DNSP stacked data'!V67</f>
        <v>806710.6546657735</v>
      </c>
      <c r="W17" s="1">
        <f>'DNSP stacked data'!W67</f>
        <v>897599.31662277016</v>
      </c>
      <c r="X17" s="1">
        <f>'DNSP stacked data'!X67</f>
        <v>990679.19402942318</v>
      </c>
      <c r="Y17" s="1">
        <f>'DNSP stacked data'!Y67</f>
        <v>1075407.3694160099</v>
      </c>
      <c r="Z17" s="1">
        <f>'DNSP stacked data'!Z67</f>
        <v>1145929.0292334601</v>
      </c>
      <c r="AA17" s="1">
        <f>'DNSP stacked data'!AA67</f>
        <v>1284665.1859920861</v>
      </c>
      <c r="AB17" s="1">
        <f>'DNSP stacked data'!AB67</f>
        <v>1393557.9111895829</v>
      </c>
      <c r="AC17" s="1">
        <f>'DNSP stacked data'!AC67</f>
        <v>1462303.497831804</v>
      </c>
      <c r="AD17" s="1">
        <f>'DNSP stacked data'!AD67</f>
        <v>1664045.6337211009</v>
      </c>
      <c r="AF17" s="1">
        <f>'DNSP stacked data'!AG67</f>
        <v>197271.44245253576</v>
      </c>
      <c r="AG17" s="1">
        <f>'DNSP stacked data'!AH67</f>
        <v>233807.39354306491</v>
      </c>
      <c r="AH17" s="1">
        <f>'DNSP stacked data'!AI67</f>
        <v>275753.13443213917</v>
      </c>
      <c r="AI17" s="1">
        <f>'DNSP stacked data'!AJ67</f>
        <v>311990.94065585354</v>
      </c>
      <c r="AJ17" s="1">
        <f>'DNSP stacked data'!AK67</f>
        <v>363688.59219632595</v>
      </c>
      <c r="AK17" s="1">
        <f>'DNSP stacked data'!AL67</f>
        <v>443720.8214574462</v>
      </c>
      <c r="AL17" s="1">
        <f>'DNSP stacked data'!AM67</f>
        <v>494929.24549421744</v>
      </c>
      <c r="AM17" s="1">
        <f>'DNSP stacked data'!AN67</f>
        <v>526744.54387751163</v>
      </c>
      <c r="AN17" s="1">
        <f>'DNSP stacked data'!AO67</f>
        <v>526744.54387751163</v>
      </c>
      <c r="AO17" s="46"/>
      <c r="AP17" s="1">
        <f>'DNSP stacked data'!AR67</f>
        <v>1357167.0319090001</v>
      </c>
      <c r="AQ17" s="1">
        <f>'DNSP stacked data'!AS67</f>
        <v>1541841.3911244054</v>
      </c>
      <c r="AR17" s="1">
        <f>'DNSP stacked data'!AT67</f>
        <v>1718291.707648722</v>
      </c>
      <c r="AS17" s="1">
        <f>'DNSP stacked data'!AU67</f>
        <v>1929234.6700658877</v>
      </c>
      <c r="AT17" s="1">
        <f>'DNSP stacked data'!AV67</f>
        <v>2190247.0920673404</v>
      </c>
      <c r="AU17" s="1">
        <f>'DNSP stacked data'!AW67</f>
        <v>2489260.2230493827</v>
      </c>
      <c r="AV17" s="1">
        <f>'DNSP stacked data'!AX67</f>
        <v>2788698.1830782122</v>
      </c>
      <c r="AW17" s="1">
        <f>'DNSP stacked data'!AY67</f>
        <v>3067738.5218132799</v>
      </c>
      <c r="AX17" s="1">
        <f>'DNSP stacked data'!AZ67</f>
        <v>3381969.7127274452</v>
      </c>
      <c r="AY17" s="46"/>
      <c r="AZ17" s="1">
        <f>'DNSP stacked data'!BC67</f>
        <v>471685.03179094673</v>
      </c>
      <c r="BA17" s="1">
        <f>'DNSP stacked data'!BD67</f>
        <v>563656.95840816258</v>
      </c>
      <c r="BB17" s="1">
        <f>'DNSP stacked data'!BE67</f>
        <v>609820.92068345542</v>
      </c>
      <c r="BC17" s="1">
        <f>'DNSP stacked data'!BF67</f>
        <v>619310.08546650119</v>
      </c>
      <c r="BD17" s="1">
        <f>'DNSP stacked data'!BG67</f>
        <v>631088.89580999501</v>
      </c>
      <c r="BE17" s="1">
        <f>'DNSP stacked data'!BH67</f>
        <v>702500.74984315061</v>
      </c>
      <c r="BF17" s="1">
        <f>'DNSP stacked data'!BI67</f>
        <v>744784.77595235163</v>
      </c>
      <c r="BG17" s="1">
        <f>'DNSP stacked data'!BJ67</f>
        <v>795887.83865733806</v>
      </c>
      <c r="BH17" s="1">
        <f>'DNSP stacked data'!BK67</f>
        <v>721448.52178393898</v>
      </c>
    </row>
    <row r="18" spans="1:60" x14ac:dyDescent="0.25">
      <c r="A18" s="21" t="s">
        <v>69</v>
      </c>
      <c r="B18" s="1">
        <f>'DNSP stacked data'!B68</f>
        <v>17152.807295076807</v>
      </c>
      <c r="C18" s="1">
        <f>'DNSP stacked data'!C68</f>
        <v>15039.071642493225</v>
      </c>
      <c r="D18" s="1">
        <f>'DNSP stacked data'!D68</f>
        <v>27357.921335046143</v>
      </c>
      <c r="E18" s="1">
        <f>'DNSP stacked data'!E68</f>
        <v>17018.935668300564</v>
      </c>
      <c r="F18" s="1">
        <f>'DNSP stacked data'!F68</f>
        <v>21498.715233233677</v>
      </c>
      <c r="G18" s="1">
        <f>'DNSP stacked data'!G68</f>
        <v>28691.254006875592</v>
      </c>
      <c r="H18" s="1">
        <f>'DNSP stacked data'!H68</f>
        <v>14878.260493073827</v>
      </c>
      <c r="I18" s="1">
        <f>'DNSP stacked data'!I68</f>
        <v>25637.743930996367</v>
      </c>
      <c r="J18" s="1">
        <f>'DNSP stacked data'!J68</f>
        <v>33894.480106888681</v>
      </c>
      <c r="K18" s="46"/>
      <c r="L18" s="1">
        <f>'DNSP stacked data'!L68</f>
        <v>5772.8982523929317</v>
      </c>
      <c r="M18" s="1">
        <f>'DNSP stacked data'!M68</f>
        <v>5479.3637652589987</v>
      </c>
      <c r="N18" s="1">
        <f>'DNSP stacked data'!N68</f>
        <v>10128.293710889229</v>
      </c>
      <c r="O18" s="1">
        <f>'DNSP stacked data'!O68</f>
        <v>6337.8542769312098</v>
      </c>
      <c r="P18" s="1">
        <f>'DNSP stacked data'!P68</f>
        <v>8514.9154398957835</v>
      </c>
      <c r="Q18" s="1">
        <f>'DNSP stacked data'!Q68</f>
        <v>12328.917875854555</v>
      </c>
      <c r="R18" s="1">
        <f>'DNSP stacked data'!R68</f>
        <v>6726.8436279915404</v>
      </c>
      <c r="S18" s="1">
        <f>'DNSP stacked data'!S68</f>
        <v>11714.687394469511</v>
      </c>
      <c r="T18" s="1">
        <f>'DNSP stacked data'!T68</f>
        <v>14492.488081529353</v>
      </c>
      <c r="V18" s="1">
        <f>'DNSP stacked data'!V68</f>
        <v>24039.977509040051</v>
      </c>
      <c r="W18" s="1">
        <f>'DNSP stacked data'!W68</f>
        <v>21901.423325595595</v>
      </c>
      <c r="X18" s="1">
        <f>'DNSP stacked data'!X68</f>
        <v>42004.797826847542</v>
      </c>
      <c r="Y18" s="1">
        <f>'DNSP stacked data'!Y68</f>
        <v>26562.562024575447</v>
      </c>
      <c r="Z18" s="1">
        <f>'DNSP stacked data'!Z68</f>
        <v>33117.348944846992</v>
      </c>
      <c r="AA18" s="1">
        <f>'DNSP stacked data'!AA68</f>
        <v>42779.350693536464</v>
      </c>
      <c r="AB18" s="1">
        <f>'DNSP stacked data'!AB68</f>
        <v>22018.21499679541</v>
      </c>
      <c r="AC18" s="1">
        <f>'DNSP stacked data'!AC68</f>
        <v>36557.587445795099</v>
      </c>
      <c r="AD18" s="1">
        <f>'DNSP stacked data'!AD68</f>
        <v>48751.336925422875</v>
      </c>
      <c r="AF18" s="1">
        <f>'DNSP stacked data'!AG68</f>
        <v>5878.688985085565</v>
      </c>
      <c r="AG18" s="1">
        <f>'DNSP stacked data'!AH68</f>
        <v>5704.900402450784</v>
      </c>
      <c r="AH18" s="1">
        <f>'DNSP stacked data'!AI68</f>
        <v>11691.932899922702</v>
      </c>
      <c r="AI18" s="1">
        <f>'DNSP stacked data'!AJ68</f>
        <v>7706.1762341995827</v>
      </c>
      <c r="AJ18" s="1">
        <f>'DNSP stacked data'!AK68</f>
        <v>10510.600314473819</v>
      </c>
      <c r="AK18" s="1">
        <f>'DNSP stacked data'!AL68</f>
        <v>14775.90335453296</v>
      </c>
      <c r="AL18" s="1">
        <f>'DNSP stacked data'!AM68</f>
        <v>7819.8820788086359</v>
      </c>
      <c r="AM18" s="1">
        <f>'DNSP stacked data'!AN68</f>
        <v>13168.613596937792</v>
      </c>
      <c r="AN18" s="1">
        <f>'DNSP stacked data'!AO68</f>
        <v>13168.613596937792</v>
      </c>
      <c r="AO18" s="46"/>
      <c r="AP18" s="1">
        <f>'DNSP stacked data'!AR68</f>
        <v>40443.5775508882</v>
      </c>
      <c r="AQ18" s="1">
        <f>'DNSP stacked data'!AS68</f>
        <v>37620.929943435505</v>
      </c>
      <c r="AR18" s="1">
        <f>'DNSP stacked data'!AT68</f>
        <v>72855.568404305814</v>
      </c>
      <c r="AS18" s="1">
        <f>'DNSP stacked data'!AU68</f>
        <v>47652.096350627435</v>
      </c>
      <c r="AT18" s="1">
        <f>'DNSP stacked data'!AV68</f>
        <v>63298.140960746125</v>
      </c>
      <c r="AU18" s="1">
        <f>'DNSP stacked data'!AW68</f>
        <v>82892.365427544457</v>
      </c>
      <c r="AV18" s="1">
        <f>'DNSP stacked data'!AX68</f>
        <v>44061.431292635752</v>
      </c>
      <c r="AW18" s="1">
        <f>'DNSP stacked data'!AY68</f>
        <v>76693.463045332013</v>
      </c>
      <c r="AX18" s="1">
        <f>'DNSP stacked data'!AZ68</f>
        <v>99081.143927561876</v>
      </c>
      <c r="AY18" s="46"/>
      <c r="AZ18" s="1">
        <f>'DNSP stacked data'!BC68</f>
        <v>14056.213947370215</v>
      </c>
      <c r="BA18" s="1">
        <f>'DNSP stacked data'!BD68</f>
        <v>13753.229785159168</v>
      </c>
      <c r="BB18" s="1">
        <f>'DNSP stacked data'!BE68</f>
        <v>25856.407036978515</v>
      </c>
      <c r="BC18" s="1">
        <f>'DNSP stacked data'!BF68</f>
        <v>15296.959111022579</v>
      </c>
      <c r="BD18" s="1">
        <f>'DNSP stacked data'!BG68</f>
        <v>18238.469088908852</v>
      </c>
      <c r="BE18" s="1">
        <f>'DNSP stacked data'!BH68</f>
        <v>23393.274969776914</v>
      </c>
      <c r="BF18" s="1">
        <f>'DNSP stacked data'!BI68</f>
        <v>11767.599460047157</v>
      </c>
      <c r="BG18" s="1">
        <f>'DNSP stacked data'!BJ68</f>
        <v>19897.195966433457</v>
      </c>
      <c r="BH18" s="1">
        <f>'DNSP stacked data'!BK68</f>
        <v>21136.187161638838</v>
      </c>
    </row>
    <row r="19" spans="1:60" x14ac:dyDescent="0.25">
      <c r="A19" s="21" t="s">
        <v>70</v>
      </c>
      <c r="B19" s="1">
        <f>'DNSP stacked data'!B69</f>
        <v>-35197.191293867276</v>
      </c>
      <c r="C19" s="1">
        <f>'DNSP stacked data'!C69</f>
        <v>-37591.723707092016</v>
      </c>
      <c r="D19" s="1">
        <f>'DNSP stacked data'!D69</f>
        <v>-39679.765613255011</v>
      </c>
      <c r="E19" s="1">
        <f>'DNSP stacked data'!E69</f>
        <v>-42662.027722721206</v>
      </c>
      <c r="F19" s="1">
        <f>'DNSP stacked data'!F69</f>
        <v>-45549.253602018674</v>
      </c>
      <c r="G19" s="1">
        <f>'DNSP stacked data'!G69</f>
        <v>-49420.798095991217</v>
      </c>
      <c r="H19" s="1">
        <f>'DNSP stacked data'!H69</f>
        <v>-53380.927727712442</v>
      </c>
      <c r="I19" s="1">
        <f>'DNSP stacked data'!I69</f>
        <v>-56986.202025020444</v>
      </c>
      <c r="J19" s="1">
        <f>'DNSP stacked data'!J69</f>
        <v>-62130.779136263394</v>
      </c>
      <c r="K19" s="46"/>
      <c r="L19" s="1">
        <f>'DNSP stacked data'!L69</f>
        <v>-6309.817923508931</v>
      </c>
      <c r="M19" s="1">
        <f>'DNSP stacked data'!M69</f>
        <v>-7130.7850012018498</v>
      </c>
      <c r="N19" s="1">
        <f>'DNSP stacked data'!N69</f>
        <v>-7596.0497734174805</v>
      </c>
      <c r="O19" s="1">
        <f>'DNSP stacked data'!O69</f>
        <v>-8176.4478601577084</v>
      </c>
      <c r="P19" s="1">
        <f>'DNSP stacked data'!P69</f>
        <v>-8965.600869275695</v>
      </c>
      <c r="Q19" s="1">
        <f>'DNSP stacked data'!Q69</f>
        <v>-10308.01193464421</v>
      </c>
      <c r="R19" s="1">
        <f>'DNSP stacked data'!R69</f>
        <v>-11656.10051242077</v>
      </c>
      <c r="S19" s="1">
        <f>'DNSP stacked data'!S69</f>
        <v>-12529.616283222344</v>
      </c>
      <c r="T19" s="1">
        <f>'DNSP stacked data'!T69</f>
        <v>-13272.266338566016</v>
      </c>
      <c r="V19" s="1">
        <f>'DNSP stacked data'!V69</f>
        <v>-18284.768557364278</v>
      </c>
      <c r="W19" s="1">
        <f>'DNSP stacked data'!W69</f>
        <v>-20290.828492121727</v>
      </c>
      <c r="X19" s="1">
        <f>'DNSP stacked data'!X69</f>
        <v>-22347.610258462239</v>
      </c>
      <c r="Y19" s="1">
        <f>'DNSP stacked data'!Y69</f>
        <v>-24425.648895115926</v>
      </c>
      <c r="Z19" s="1">
        <f>'DNSP stacked data'!Z69</f>
        <v>-26196.859921678355</v>
      </c>
      <c r="AA19" s="1">
        <f>'DNSP stacked data'!AA69</f>
        <v>-29104.073531558457</v>
      </c>
      <c r="AB19" s="1">
        <f>'DNSP stacked data'!AB69</f>
        <v>-31713.042331077711</v>
      </c>
      <c r="AC19" s="1">
        <f>'DNSP stacked data'!AC69</f>
        <v>-33542.10460853095</v>
      </c>
      <c r="AD19" s="1">
        <f>'DNSP stacked data'!AD69</f>
        <v>-37807.333151659164</v>
      </c>
      <c r="AF19" s="1">
        <f>'DNSP stacked data'!AG69</f>
        <v>-11241.431960492584</v>
      </c>
      <c r="AG19" s="1">
        <f>'DNSP stacked data'!AH69</f>
        <v>-12535.254969561955</v>
      </c>
      <c r="AH19" s="1">
        <f>'DNSP stacked data'!AI69</f>
        <v>-13951.475906048516</v>
      </c>
      <c r="AI19" s="1">
        <f>'DNSP stacked data'!AJ69</f>
        <v>-15434.788191957983</v>
      </c>
      <c r="AJ19" s="1">
        <f>'DNSP stacked data'!AK69</f>
        <v>-17169.229509335724</v>
      </c>
      <c r="AK19" s="1">
        <f>'DNSP stacked data'!AL69</f>
        <v>-19294.656474811403</v>
      </c>
      <c r="AL19" s="1">
        <f>'DNSP stacked data'!AM69</f>
        <v>-21216.788361119947</v>
      </c>
      <c r="AM19" s="1">
        <f>'DNSP stacked data'!AN69</f>
        <v>-22572.60378387725</v>
      </c>
      <c r="AN19" s="1">
        <f>'DNSP stacked data'!AO69</f>
        <v>-22572.60378387725</v>
      </c>
      <c r="AO19" s="46"/>
      <c r="AP19" s="1">
        <f>'DNSP stacked data'!AR69</f>
        <v>-53980.083009357695</v>
      </c>
      <c r="AQ19" s="1">
        <f>'DNSP stacked data'!AS69</f>
        <v>-60096.737260186186</v>
      </c>
      <c r="AR19" s="1">
        <f>'DNSP stacked data'!AT69</f>
        <v>-65708.240245189547</v>
      </c>
      <c r="AS19" s="1">
        <f>'DNSP stacked data'!AU69</f>
        <v>-72685.048141487423</v>
      </c>
      <c r="AT19" s="1">
        <f>'DNSP stacked data'!AV69</f>
        <v>-80333.404525338192</v>
      </c>
      <c r="AU19" s="1">
        <f>'DNSP stacked data'!AW69</f>
        <v>-88822.712169686085</v>
      </c>
      <c r="AV19" s="1">
        <f>'DNSP stacked data'!AX69</f>
        <v>-98185.771161143435</v>
      </c>
      <c r="AW19" s="1">
        <f>'DNSP stacked data'!AY69</f>
        <v>-105416.41526775985</v>
      </c>
      <c r="AX19" s="1">
        <f>'DNSP stacked data'!AZ69</f>
        <v>-106476.38920165703</v>
      </c>
      <c r="AY19" s="46"/>
      <c r="AZ19" s="1">
        <f>'DNSP stacked data'!BC69</f>
        <v>-64530.368454735202</v>
      </c>
      <c r="BA19" s="1">
        <f>'DNSP stacked data'!BD69</f>
        <v>-80528.007429580583</v>
      </c>
      <c r="BB19" s="1">
        <f>'DNSP stacked data'!BE69</f>
        <v>-86150.447702828649</v>
      </c>
      <c r="BC19" s="1">
        <f>'DNSP stacked data'!BF69</f>
        <v>-74597.373897859405</v>
      </c>
      <c r="BD19" s="1">
        <f>'DNSP stacked data'!BG69</f>
        <v>-77949.244446494893</v>
      </c>
      <c r="BE19" s="1">
        <f>'DNSP stacked data'!BH69</f>
        <v>-88060.422082218487</v>
      </c>
      <c r="BF19" s="1">
        <f>'DNSP stacked data'!BI69</f>
        <v>-81461.679596199916</v>
      </c>
      <c r="BG19" s="1">
        <f>'DNSP stacked data'!BJ69</f>
        <v>-84535.935231142532</v>
      </c>
      <c r="BH19" s="1">
        <f>'DNSP stacked data'!BK69</f>
        <v>-93012.461040978262</v>
      </c>
    </row>
    <row r="20" spans="1:60" x14ac:dyDescent="0.25">
      <c r="A20" s="21" t="s">
        <v>71</v>
      </c>
      <c r="B20" s="1">
        <f>'DNSP stacked data'!B70</f>
        <v>-18044.383998790468</v>
      </c>
      <c r="C20" s="1">
        <f>'DNSP stacked data'!C70</f>
        <v>-22552.652064598791</v>
      </c>
      <c r="D20" s="1">
        <f>'DNSP stacked data'!D70</f>
        <v>-12321.844278208868</v>
      </c>
      <c r="E20" s="1">
        <f>'DNSP stacked data'!E70</f>
        <v>-25643.092054420642</v>
      </c>
      <c r="F20" s="1">
        <f>'DNSP stacked data'!F70</f>
        <v>-24050.538368784997</v>
      </c>
      <c r="G20" s="1">
        <f>'DNSP stacked data'!G70</f>
        <v>-20729.544089115625</v>
      </c>
      <c r="H20" s="1">
        <f>'DNSP stacked data'!H70</f>
        <v>-38502.667234638619</v>
      </c>
      <c r="I20" s="1">
        <f>'DNSP stacked data'!I70</f>
        <v>-31348.458094024078</v>
      </c>
      <c r="J20" s="1">
        <f>'DNSP stacked data'!J70</f>
        <v>-28236.299029374713</v>
      </c>
      <c r="K20" s="46"/>
      <c r="L20" s="1">
        <f>'DNSP stacked data'!L70</f>
        <v>-2601.4796439159991</v>
      </c>
      <c r="M20" s="1">
        <f>'DNSP stacked data'!M70</f>
        <v>-3399.9139870209883</v>
      </c>
      <c r="N20" s="1">
        <f>'DNSP stacked data'!N70</f>
        <v>-647.70580002948918</v>
      </c>
      <c r="O20" s="1">
        <f>'DNSP stacked data'!O70</f>
        <v>-3835.3243302946348</v>
      </c>
      <c r="P20" s="1">
        <f>'DNSP stacked data'!P70</f>
        <v>-3160.1026065830847</v>
      </c>
      <c r="Q20" s="1">
        <f>'DNSP stacked data'!Q70</f>
        <v>-1491.4661636017918</v>
      </c>
      <c r="R20" s="1">
        <f>'DNSP stacked data'!R70</f>
        <v>-6719.8501807560024</v>
      </c>
      <c r="S20" s="1">
        <f>'DNSP stacked data'!S70</f>
        <v>-4029.5807799177746</v>
      </c>
      <c r="T20" s="1">
        <f>'DNSP stacked data'!T70</f>
        <v>-2813.807224794602</v>
      </c>
      <c r="V20" s="1">
        <f>'DNSP stacked data'!V70</f>
        <v>5755.2089516757733</v>
      </c>
      <c r="W20" s="1">
        <f>'DNSP stacked data'!W70</f>
        <v>1610.5948334738678</v>
      </c>
      <c r="X20" s="1">
        <f>'DNSP stacked data'!X70</f>
        <v>19657.187568385303</v>
      </c>
      <c r="Y20" s="1">
        <f>'DNSP stacked data'!Y70</f>
        <v>2136.9131294595209</v>
      </c>
      <c r="Z20" s="1">
        <f>'DNSP stacked data'!Z70</f>
        <v>6920.4890231686368</v>
      </c>
      <c r="AA20" s="1">
        <f>'DNSP stacked data'!AA70</f>
        <v>13675.277161978007</v>
      </c>
      <c r="AB20" s="1">
        <f>'DNSP stacked data'!AB70</f>
        <v>-9694.8273342823013</v>
      </c>
      <c r="AC20" s="1">
        <f>'DNSP stacked data'!AC70</f>
        <v>3015.4828372641496</v>
      </c>
      <c r="AD20" s="1">
        <f>'DNSP stacked data'!AD70</f>
        <v>10944.00377376371</v>
      </c>
      <c r="AF20" s="1">
        <f>'DNSP stacked data'!AG70</f>
        <v>-5362.742975407019</v>
      </c>
      <c r="AG20" s="1">
        <f>'DNSP stacked data'!AH70</f>
        <v>-6830.3545671111706</v>
      </c>
      <c r="AH20" s="1">
        <f>'DNSP stacked data'!AI70</f>
        <v>-2259.5430061258139</v>
      </c>
      <c r="AI20" s="1">
        <f>'DNSP stacked data'!AJ70</f>
        <v>-7728.6119577584004</v>
      </c>
      <c r="AJ20" s="1">
        <f>'DNSP stacked data'!AK70</f>
        <v>-6658.6291948619055</v>
      </c>
      <c r="AK20" s="1">
        <f>'DNSP stacked data'!AL70</f>
        <v>-4518.753120278443</v>
      </c>
      <c r="AL20" s="1">
        <f>'DNSP stacked data'!AM70</f>
        <v>-13396.906282311311</v>
      </c>
      <c r="AM20" s="1">
        <f>'DNSP stacked data'!AN70</f>
        <v>-9403.990186939458</v>
      </c>
      <c r="AN20" s="1">
        <f>'DNSP stacked data'!AO70</f>
        <v>-9403.990186939458</v>
      </c>
      <c r="AO20" s="46"/>
      <c r="AP20" s="1">
        <f>'DNSP stacked data'!AR70</f>
        <v>-13536.505458469492</v>
      </c>
      <c r="AQ20" s="1">
        <f>'DNSP stacked data'!AS70</f>
        <v>-22475.807316750685</v>
      </c>
      <c r="AR20" s="1">
        <f>'DNSP stacked data'!AT70</f>
        <v>7147.3281591162713</v>
      </c>
      <c r="AS20" s="1">
        <f>'DNSP stacked data'!AU70</f>
        <v>-25032.951790859992</v>
      </c>
      <c r="AT20" s="1">
        <f>'DNSP stacked data'!AV70</f>
        <v>-17035.263564592064</v>
      </c>
      <c r="AU20" s="1">
        <f>'DNSP stacked data'!AW70</f>
        <v>-5930.3467421416317</v>
      </c>
      <c r="AV20" s="1">
        <f>'DNSP stacked data'!AX70</f>
        <v>-54124.339868507683</v>
      </c>
      <c r="AW20" s="1">
        <f>'DNSP stacked data'!AY70</f>
        <v>-28722.952222427837</v>
      </c>
      <c r="AX20" s="1">
        <f>'DNSP stacked data'!AZ70</f>
        <v>-7395.2452740951703</v>
      </c>
      <c r="AY20" s="46"/>
      <c r="AZ20" s="1">
        <f>'DNSP stacked data'!BC70</f>
        <v>-50474.15450736499</v>
      </c>
      <c r="BA20" s="1">
        <f>'DNSP stacked data'!BD70</f>
        <v>-66774.777644421425</v>
      </c>
      <c r="BB20" s="1">
        <f>'DNSP stacked data'!BE70</f>
        <v>-60294.040665850131</v>
      </c>
      <c r="BC20" s="1">
        <f>'DNSP stacked data'!BF70</f>
        <v>-59300.414786836831</v>
      </c>
      <c r="BD20" s="1">
        <f>'DNSP stacked data'!BG70</f>
        <v>-59710.775357586041</v>
      </c>
      <c r="BE20" s="1">
        <f>'DNSP stacked data'!BH70</f>
        <v>-64667.147112441577</v>
      </c>
      <c r="BF20" s="1">
        <f>'DNSP stacked data'!BI70</f>
        <v>-69694.080136152741</v>
      </c>
      <c r="BG20" s="1">
        <f>'DNSP stacked data'!BJ70</f>
        <v>-64638.739264709075</v>
      </c>
      <c r="BH20" s="1">
        <f>'DNSP stacked data'!BK70</f>
        <v>-71876.273879339424</v>
      </c>
    </row>
    <row r="21" spans="1:60" x14ac:dyDescent="0.25">
      <c r="A21" s="21" t="s">
        <v>72</v>
      </c>
      <c r="B21" s="1">
        <f>'DNSP stacked data'!B71</f>
        <v>62067.606790037426</v>
      </c>
      <c r="C21" s="1">
        <f>'DNSP stacked data'!C71</f>
        <v>53061.225095376001</v>
      </c>
      <c r="D21" s="1">
        <f>'DNSP stacked data'!D71</f>
        <v>57703.318401397919</v>
      </c>
      <c r="E21" s="1">
        <f>'DNSP stacked data'!E71</f>
        <v>86303.768613940134</v>
      </c>
      <c r="F21" s="1">
        <f>'DNSP stacked data'!F71</f>
        <v>141749.57671372819</v>
      </c>
      <c r="G21" s="1">
        <f>'DNSP stacked data'!G71</f>
        <v>100792.38118708199</v>
      </c>
      <c r="H21" s="1">
        <f>'DNSP stacked data'!H71</f>
        <v>122350.3679508333</v>
      </c>
      <c r="I21" s="1">
        <f>'DNSP stacked data'!I71</f>
        <v>146874.10022213103</v>
      </c>
      <c r="J21" s="1">
        <f>'DNSP stacked data'!J71</f>
        <v>140747.24930203386</v>
      </c>
      <c r="K21" s="46"/>
      <c r="L21" s="1">
        <f>'DNSP stacked data'!L71</f>
        <v>31379.590545704246</v>
      </c>
      <c r="M21" s="1">
        <f>'DNSP stacked data'!M71</f>
        <v>15962.184167735748</v>
      </c>
      <c r="N21" s="1">
        <f>'DNSP stacked data'!N71</f>
        <v>15186.194954629078</v>
      </c>
      <c r="O21" s="1">
        <f>'DNSP stacked data'!O71</f>
        <v>39887.675902641255</v>
      </c>
      <c r="P21" s="1">
        <f>'DNSP stacked data'!P71</f>
        <v>76328.879882684283</v>
      </c>
      <c r="Q21" s="1">
        <f>'DNSP stacked data'!Q71</f>
        <v>53490.916717428561</v>
      </c>
      <c r="R21" s="1">
        <f>'DNSP stacked data'!R71</f>
        <v>47767.155954884365</v>
      </c>
      <c r="S21" s="1">
        <f>'DNSP stacked data'!S71</f>
        <v>22069.782723044205</v>
      </c>
      <c r="T21" s="1">
        <f>'DNSP stacked data'!T71</f>
        <v>15437.910968187098</v>
      </c>
      <c r="V21" s="1">
        <f>'DNSP stacked data'!V71</f>
        <v>85133.453005320873</v>
      </c>
      <c r="W21" s="1">
        <f>'DNSP stacked data'!W71</f>
        <v>91469.282573179182</v>
      </c>
      <c r="X21" s="1">
        <f>'DNSP stacked data'!X71</f>
        <v>65070.987818201356</v>
      </c>
      <c r="Y21" s="1">
        <f>'DNSP stacked data'!Y71</f>
        <v>68755.645634839806</v>
      </c>
      <c r="Z21" s="1">
        <f>'DNSP stacked data'!Z71</f>
        <v>131815.66773545716</v>
      </c>
      <c r="AA21" s="1">
        <f>'DNSP stacked data'!AA71</f>
        <v>95217.448035518828</v>
      </c>
      <c r="AB21" s="1">
        <f>'DNSP stacked data'!AB71</f>
        <v>78441.468843746203</v>
      </c>
      <c r="AC21" s="1">
        <f>'DNSP stacked data'!AC71</f>
        <v>123022.01656320783</v>
      </c>
      <c r="AD21" s="1">
        <f>'DNSP stacked data'!AD71</f>
        <v>81051.049874223594</v>
      </c>
      <c r="AF21" s="1">
        <f>'DNSP stacked data'!AG71</f>
        <v>41907.466136862087</v>
      </c>
      <c r="AG21" s="1">
        <f>'DNSP stacked data'!AH71</f>
        <v>48780.807482480363</v>
      </c>
      <c r="AH21" s="1">
        <f>'DNSP stacked data'!AI71</f>
        <v>38503.672254171965</v>
      </c>
      <c r="AI21" s="1">
        <f>'DNSP stacked data'!AJ71</f>
        <v>59845.402737102377</v>
      </c>
      <c r="AJ21" s="1">
        <f>'DNSP stacked data'!AK71</f>
        <v>86690.858455982205</v>
      </c>
      <c r="AK21" s="1">
        <f>'DNSP stacked data'!AL71</f>
        <v>55727.177157049657</v>
      </c>
      <c r="AL21" s="1">
        <f>'DNSP stacked data'!AM71</f>
        <v>45212.204665605605</v>
      </c>
      <c r="AM21" s="1">
        <f>'DNSP stacked data'!AN71</f>
        <v>38167.446794673873</v>
      </c>
      <c r="AN21" s="1">
        <f>'DNSP stacked data'!AO71</f>
        <v>38167.446794673873</v>
      </c>
      <c r="AO21" s="46"/>
      <c r="AP21" s="1">
        <f>'DNSP stacked data'!AR71</f>
        <v>201103.39265792127</v>
      </c>
      <c r="AQ21" s="1">
        <f>'DNSP stacked data'!AS71</f>
        <v>201733.24305377877</v>
      </c>
      <c r="AR21" s="1">
        <f>'DNSP stacked data'!AT71</f>
        <v>208464.65047411199</v>
      </c>
      <c r="AS21" s="1">
        <f>'DNSP stacked data'!AU71</f>
        <v>291750.91843710782</v>
      </c>
      <c r="AT21" s="1">
        <f>'DNSP stacked data'!AV71</f>
        <v>335326.57575221732</v>
      </c>
      <c r="AU21" s="1">
        <f>'DNSP stacked data'!AW71</f>
        <v>323233.0053196018</v>
      </c>
      <c r="AV21" s="1">
        <f>'DNSP stacked data'!AX71</f>
        <v>333295.81355028629</v>
      </c>
      <c r="AW21" s="1">
        <f>'DNSP stacked data'!AY71</f>
        <v>331976.71533276641</v>
      </c>
      <c r="AX21" s="1">
        <f>'DNSP stacked data'!AZ71</f>
        <v>312456.95605877053</v>
      </c>
      <c r="AY21" s="46"/>
      <c r="AZ21" s="1">
        <f>'DNSP stacked data'!BC71</f>
        <v>147552.75730395177</v>
      </c>
      <c r="BA21" s="1">
        <f>'DNSP stacked data'!BD71</f>
        <v>121363.54492816246</v>
      </c>
      <c r="BB21" s="1">
        <f>'DNSP stacked data'!BE71</f>
        <v>85680.72829464727</v>
      </c>
      <c r="BC21" s="1">
        <f>'DNSP stacked data'!BF71</f>
        <v>85646.546560095696</v>
      </c>
      <c r="BD21" s="1">
        <f>'DNSP stacked data'!BG71</f>
        <v>139063.51837772317</v>
      </c>
      <c r="BE21" s="1">
        <f>'DNSP stacked data'!BH71</f>
        <v>116955.76853156762</v>
      </c>
      <c r="BF21" s="1">
        <f>'DNSP stacked data'!BI71</f>
        <v>130523.58726894231</v>
      </c>
      <c r="BG21" s="1">
        <f>'DNSP stacked data'!BJ71</f>
        <v>113012.29581407158</v>
      </c>
      <c r="BH21" s="1">
        <f>'DNSP stacked data'!BK71</f>
        <v>73021.535266928011</v>
      </c>
    </row>
    <row r="22" spans="1:60" x14ac:dyDescent="0.25">
      <c r="A22" s="21" t="s">
        <v>73</v>
      </c>
      <c r="B22" s="1">
        <f>'DNSP stacked data'!B72</f>
        <v>-3265.3878445752148</v>
      </c>
      <c r="C22" s="1">
        <f>'DNSP stacked data'!C72</f>
        <v>-1629.9744638374752</v>
      </c>
      <c r="D22" s="1">
        <f>'DNSP stacked data'!D72</f>
        <v>-1589.7323155499707</v>
      </c>
      <c r="E22" s="1">
        <f>'DNSP stacked data'!E72</f>
        <v>-5786.2310374966637</v>
      </c>
      <c r="F22" s="1">
        <f>'DNSP stacked data'!F72</f>
        <v>0</v>
      </c>
      <c r="G22" s="1">
        <f>'DNSP stacked data'!G72</f>
        <v>0</v>
      </c>
      <c r="H22" s="1">
        <f>'DNSP stacked data'!H72</f>
        <v>0</v>
      </c>
      <c r="I22" s="1">
        <f>'DNSP stacked data'!I72</f>
        <v>0</v>
      </c>
      <c r="J22" s="1">
        <f>'DNSP stacked data'!J72</f>
        <v>0</v>
      </c>
      <c r="K22" s="46"/>
      <c r="L22" s="1">
        <f>'DNSP stacked data'!L72</f>
        <v>0</v>
      </c>
      <c r="M22" s="1">
        <f>'DNSP stacked data'!M72</f>
        <v>0</v>
      </c>
      <c r="N22" s="1">
        <f>'DNSP stacked data'!N72</f>
        <v>0</v>
      </c>
      <c r="O22" s="1">
        <f>'DNSP stacked data'!O72</f>
        <v>-8.6206379024715947</v>
      </c>
      <c r="P22" s="1">
        <f>'DNSP stacked data'!P72</f>
        <v>-274.17264914685217</v>
      </c>
      <c r="Q22" s="1">
        <f>'DNSP stacked data'!Q72</f>
        <v>0</v>
      </c>
      <c r="R22" s="1">
        <f>'DNSP stacked data'!R72</f>
        <v>0</v>
      </c>
      <c r="S22" s="1">
        <f>'DNSP stacked data'!S72</f>
        <v>0</v>
      </c>
      <c r="T22" s="1">
        <f>'DNSP stacked data'!T72</f>
        <v>0</v>
      </c>
      <c r="V22" s="1">
        <f>'DNSP stacked data'!V72</f>
        <v>0</v>
      </c>
      <c r="W22" s="1">
        <f>'DNSP stacked data'!W72</f>
        <v>0</v>
      </c>
      <c r="X22" s="1">
        <f>'DNSP stacked data'!X72</f>
        <v>0</v>
      </c>
      <c r="Y22" s="1">
        <f>'DNSP stacked data'!Y72</f>
        <v>-370.89894684913781</v>
      </c>
      <c r="Z22" s="1">
        <f>'DNSP stacked data'!Z72</f>
        <v>0</v>
      </c>
      <c r="AA22" s="1">
        <f>'DNSP stacked data'!AA72</f>
        <v>0</v>
      </c>
      <c r="AB22" s="1">
        <f>'DNSP stacked data'!AB72</f>
        <v>-1.0548672429116375</v>
      </c>
      <c r="AC22" s="1">
        <f>'DNSP stacked data'!AC72</f>
        <v>0</v>
      </c>
      <c r="AD22" s="1">
        <f>'DNSP stacked data'!AD72</f>
        <v>-875.27712462089517</v>
      </c>
      <c r="AF22" s="1">
        <f>'DNSP stacked data'!AG72</f>
        <v>-8.7720709259082259</v>
      </c>
      <c r="AG22" s="1">
        <f>'DNSP stacked data'!AH72</f>
        <v>-4.7120262949020058</v>
      </c>
      <c r="AH22" s="1">
        <f>'DNSP stacked data'!AI72</f>
        <v>-6.3230243318002035</v>
      </c>
      <c r="AI22" s="1">
        <f>'DNSP stacked data'!AJ72</f>
        <v>-419.13923887155761</v>
      </c>
      <c r="AJ22" s="1">
        <f>'DNSP stacked data'!AK72</f>
        <v>0</v>
      </c>
      <c r="AK22" s="1">
        <f>'DNSP stacked data'!AL72</f>
        <v>0</v>
      </c>
      <c r="AL22" s="1">
        <f>'DNSP stacked data'!AM72</f>
        <v>0</v>
      </c>
      <c r="AM22" s="1">
        <f>'DNSP stacked data'!AN72</f>
        <v>0</v>
      </c>
      <c r="AN22" s="1">
        <f>'DNSP stacked data'!AO72</f>
        <v>0</v>
      </c>
      <c r="AO22" s="46"/>
      <c r="AP22" s="1">
        <f>'DNSP stacked data'!AR72</f>
        <v>-2892.5279840460826</v>
      </c>
      <c r="AQ22" s="1">
        <f>'DNSP stacked data'!AS72</f>
        <v>-2807.119212711686</v>
      </c>
      <c r="AR22" s="1">
        <f>'DNSP stacked data'!AT72</f>
        <v>-4669.0162160622576</v>
      </c>
      <c r="AS22" s="1">
        <f>'DNSP stacked data'!AU72</f>
        <v>-5705.544644795511</v>
      </c>
      <c r="AT22" s="1">
        <f>'DNSP stacked data'!AV72</f>
        <v>-19278.181205582678</v>
      </c>
      <c r="AU22" s="1">
        <f>'DNSP stacked data'!AW72</f>
        <v>-17864.698548630964</v>
      </c>
      <c r="AV22" s="1">
        <f>'DNSP stacked data'!AX72</f>
        <v>-131.13494671017889</v>
      </c>
      <c r="AW22" s="1">
        <f>'DNSP stacked data'!AY72</f>
        <v>-9603.8736302094458</v>
      </c>
      <c r="AX22" s="1">
        <f>'DNSP stacked data'!AZ72</f>
        <v>-10371.450130676392</v>
      </c>
      <c r="AY22" s="46"/>
      <c r="AZ22" s="1">
        <f>'DNSP stacked data'!BC72</f>
        <v>-5106.6761793709866</v>
      </c>
      <c r="BA22" s="1">
        <f>'DNSP stacked data'!BD72</f>
        <v>-8424.8050084481165</v>
      </c>
      <c r="BB22" s="1">
        <f>'DNSP stacked data'!BE72</f>
        <v>-15897.522845751304</v>
      </c>
      <c r="BC22" s="1">
        <f>'DNSP stacked data'!BF72</f>
        <v>-14567.321429765105</v>
      </c>
      <c r="BD22" s="1">
        <f>'DNSP stacked data'!BG72</f>
        <v>-7940.8889869815857</v>
      </c>
      <c r="BE22" s="1">
        <f>'DNSP stacked data'!BH72</f>
        <v>-10004.595309924845</v>
      </c>
      <c r="BF22" s="1">
        <f>'DNSP stacked data'!BI72</f>
        <v>-9726.4444278030369</v>
      </c>
      <c r="BG22" s="1">
        <f>'DNSP stacked data'!BJ72</f>
        <v>-16583.345253537234</v>
      </c>
      <c r="BH22" s="1">
        <f>'DNSP stacked data'!BK72</f>
        <v>-11388.506303592241</v>
      </c>
    </row>
    <row r="23" spans="1:60" x14ac:dyDescent="0.25">
      <c r="A23" s="21" t="s">
        <v>74</v>
      </c>
      <c r="B23" s="1">
        <f>'DNSP stacked data'!B73</f>
        <v>616355.39518414845</v>
      </c>
      <c r="C23" s="1">
        <f>'DNSP stacked data'!C73</f>
        <v>645233.99375108827</v>
      </c>
      <c r="D23" s="1">
        <f>'DNSP stacked data'!D73</f>
        <v>689025.73555872729</v>
      </c>
      <c r="E23" s="1">
        <f>'DNSP stacked data'!E73</f>
        <v>743900.18108075019</v>
      </c>
      <c r="F23" s="1">
        <f>'DNSP stacked data'!F73</f>
        <v>861599.21942569339</v>
      </c>
      <c r="G23" s="1">
        <f>'DNSP stacked data'!G73</f>
        <v>941662.05652365973</v>
      </c>
      <c r="H23" s="1">
        <f>'DNSP stacked data'!H73</f>
        <v>1025509.7572398544</v>
      </c>
      <c r="I23" s="1">
        <f>'DNSP stacked data'!I73</f>
        <v>1141035.3993679613</v>
      </c>
      <c r="J23" s="1">
        <f>'DNSP stacked data'!J73</f>
        <v>1269442.5379211258</v>
      </c>
      <c r="K23" s="46"/>
      <c r="L23" s="1">
        <f>'DNSP stacked data'!L73</f>
        <v>224564.08874012288</v>
      </c>
      <c r="M23" s="1">
        <f>'DNSP stacked data'!M73</f>
        <v>238874.85167191573</v>
      </c>
      <c r="N23" s="1">
        <f>'DNSP stacked data'!N73</f>
        <v>256593.29056401658</v>
      </c>
      <c r="O23" s="1">
        <f>'DNSP stacked data'!O73</f>
        <v>294633.75224552886</v>
      </c>
      <c r="P23" s="1">
        <f>'DNSP stacked data'!P73</f>
        <v>370237.77404968633</v>
      </c>
      <c r="Q23" s="1">
        <f>'DNSP stacked data'!Q73</f>
        <v>425749.59670832526</v>
      </c>
      <c r="R23" s="1">
        <f>'DNSP stacked data'!R73</f>
        <v>468587.49577878043</v>
      </c>
      <c r="S23" s="1">
        <f>'DNSP stacked data'!S73</f>
        <v>489842.34961307177</v>
      </c>
      <c r="T23" s="1">
        <f>'DNSP stacked data'!T73</f>
        <v>511335.05922735226</v>
      </c>
      <c r="V23" s="1">
        <f>'DNSP stacked data'!V73</f>
        <v>897599.31662277016</v>
      </c>
      <c r="W23" s="1">
        <f>'DNSP stacked data'!W73</f>
        <v>990679.19402942318</v>
      </c>
      <c r="X23" s="1">
        <f>'DNSP stacked data'!X73</f>
        <v>1075407.3694160099</v>
      </c>
      <c r="Y23" s="1">
        <f>'DNSP stacked data'!Y73</f>
        <v>1145929.0292334601</v>
      </c>
      <c r="Z23" s="1">
        <f>'DNSP stacked data'!Z73</f>
        <v>1284665.1859920861</v>
      </c>
      <c r="AA23" s="1">
        <f>'DNSP stacked data'!AA73</f>
        <v>1393557.9111895829</v>
      </c>
      <c r="AB23" s="1">
        <f>'DNSP stacked data'!AB73</f>
        <v>1462303.497831804</v>
      </c>
      <c r="AC23" s="1">
        <f>'DNSP stacked data'!AC73</f>
        <v>1588340.997232276</v>
      </c>
      <c r="AD23" s="1">
        <f>'DNSP stacked data'!AD73</f>
        <v>1755165.410244467</v>
      </c>
      <c r="AF23" s="1">
        <f>'DNSP stacked data'!AG73</f>
        <v>233807.39354306491</v>
      </c>
      <c r="AG23" s="1">
        <f>'DNSP stacked data'!AH73</f>
        <v>275753.13443213917</v>
      </c>
      <c r="AH23" s="1">
        <f>'DNSP stacked data'!AI73</f>
        <v>311990.94065585354</v>
      </c>
      <c r="AI23" s="1">
        <f>'DNSP stacked data'!AJ73</f>
        <v>363688.59219632595</v>
      </c>
      <c r="AJ23" s="1">
        <f>'DNSP stacked data'!AK73</f>
        <v>443720.8214574462</v>
      </c>
      <c r="AK23" s="1">
        <f>'DNSP stacked data'!AL73</f>
        <v>494929.24549421744</v>
      </c>
      <c r="AL23" s="1">
        <f>'DNSP stacked data'!AM73</f>
        <v>526744.54387751163</v>
      </c>
      <c r="AM23" s="1">
        <f>'DNSP stacked data'!AN73</f>
        <v>555508.00048524607</v>
      </c>
      <c r="AN23" s="1">
        <f>'DNSP stacked data'!AO73</f>
        <v>555508.00048524607</v>
      </c>
      <c r="AO23" s="46"/>
      <c r="AP23" s="1">
        <f>'DNSP stacked data'!AR73</f>
        <v>1541841.3911244054</v>
      </c>
      <c r="AQ23" s="1">
        <f>'DNSP stacked data'!AS73</f>
        <v>1718291.707648722</v>
      </c>
      <c r="AR23" s="1">
        <f>'DNSP stacked data'!AT73</f>
        <v>1929234.6700658877</v>
      </c>
      <c r="AS23" s="1">
        <f>'DNSP stacked data'!AU73</f>
        <v>2190247.0920673404</v>
      </c>
      <c r="AT23" s="1">
        <f>'DNSP stacked data'!AV73</f>
        <v>2489260.2230493827</v>
      </c>
      <c r="AU23" s="1">
        <f>'DNSP stacked data'!AW73</f>
        <v>2788698.1830782122</v>
      </c>
      <c r="AV23" s="1">
        <f>'DNSP stacked data'!AX73</f>
        <v>3067738.5218132799</v>
      </c>
      <c r="AW23" s="1">
        <f>'DNSP stacked data'!AY73</f>
        <v>3361388.4112934093</v>
      </c>
      <c r="AX23" s="1">
        <f>'DNSP stacked data'!AZ73</f>
        <v>3676659.9733814439</v>
      </c>
      <c r="AY23" s="46"/>
      <c r="AZ23" s="1">
        <f>'DNSP stacked data'!BC73</f>
        <v>563656.95840816258</v>
      </c>
      <c r="BA23" s="1">
        <f>'DNSP stacked data'!BD73</f>
        <v>609820.92068345542</v>
      </c>
      <c r="BB23" s="1">
        <f>'DNSP stacked data'!BE73</f>
        <v>619310.08546650119</v>
      </c>
      <c r="BC23" s="1">
        <f>'DNSP stacked data'!BF73</f>
        <v>631088.89580999501</v>
      </c>
      <c r="BD23" s="1">
        <f>'DNSP stacked data'!BG73</f>
        <v>702500.74984315061</v>
      </c>
      <c r="BE23" s="1">
        <f>'DNSP stacked data'!BH73</f>
        <v>744784.77595235163</v>
      </c>
      <c r="BF23" s="1">
        <f>'DNSP stacked data'!BI73</f>
        <v>795887.83865733806</v>
      </c>
      <c r="BG23" s="1">
        <f>'DNSP stacked data'!BJ73</f>
        <v>827678.04995316349</v>
      </c>
      <c r="BH23" s="1">
        <f>'DNSP stacked data'!BK73</f>
        <v>711205.2768679352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60" x14ac:dyDescent="0.25">
      <c r="A26" s="24" t="s">
        <v>81</v>
      </c>
      <c r="B26" s="1">
        <f>B17</f>
        <v>575597.56023747684</v>
      </c>
      <c r="C26" s="1">
        <f t="shared" ref="C26:I26" si="3">C17</f>
        <v>616355.39518414845</v>
      </c>
      <c r="D26" s="1">
        <f t="shared" si="3"/>
        <v>645233.99375108827</v>
      </c>
      <c r="E26" s="1">
        <f t="shared" si="3"/>
        <v>689025.73555872729</v>
      </c>
      <c r="F26" s="1">
        <f t="shared" si="3"/>
        <v>743900.18108075019</v>
      </c>
      <c r="G26" s="1">
        <f t="shared" si="3"/>
        <v>861599.21942569339</v>
      </c>
      <c r="H26" s="1">
        <f t="shared" si="3"/>
        <v>941662.05652365973</v>
      </c>
      <c r="I26" s="1">
        <f t="shared" si="3"/>
        <v>1025509.7572398544</v>
      </c>
      <c r="J26" s="1">
        <f t="shared" ref="J26" si="4">J17</f>
        <v>1156931.5876484667</v>
      </c>
      <c r="L26" s="1">
        <f>L17</f>
        <v>193721.4178655346</v>
      </c>
      <c r="M26" s="1">
        <f t="shared" ref="M26:S26" si="5">M17</f>
        <v>224564.08874012288</v>
      </c>
      <c r="N26" s="1">
        <f t="shared" si="5"/>
        <v>238874.85167191573</v>
      </c>
      <c r="O26" s="1">
        <f t="shared" si="5"/>
        <v>256593.29056401658</v>
      </c>
      <c r="P26" s="1">
        <f t="shared" si="5"/>
        <v>294633.75224552886</v>
      </c>
      <c r="Q26" s="1">
        <f t="shared" si="5"/>
        <v>370237.77404968633</v>
      </c>
      <c r="R26" s="1">
        <f t="shared" si="5"/>
        <v>425749.59670832526</v>
      </c>
      <c r="S26" s="1">
        <f t="shared" si="5"/>
        <v>468587.49577878043</v>
      </c>
      <c r="T26" s="1">
        <f t="shared" ref="T26" si="6">T17</f>
        <v>494676.92651620187</v>
      </c>
      <c r="V26" s="1">
        <f>V17</f>
        <v>806710.6546657735</v>
      </c>
      <c r="W26" s="1">
        <f t="shared" ref="W26:AC26" si="7">W17</f>
        <v>897599.31662277016</v>
      </c>
      <c r="X26" s="1">
        <f t="shared" si="7"/>
        <v>990679.19402942318</v>
      </c>
      <c r="Y26" s="1">
        <f t="shared" si="7"/>
        <v>1075407.3694160099</v>
      </c>
      <c r="Z26" s="1">
        <f t="shared" si="7"/>
        <v>1145929.0292334601</v>
      </c>
      <c r="AA26" s="1">
        <f t="shared" si="7"/>
        <v>1284665.1859920861</v>
      </c>
      <c r="AB26" s="1">
        <f t="shared" si="7"/>
        <v>1393557.9111895829</v>
      </c>
      <c r="AC26" s="1">
        <f t="shared" si="7"/>
        <v>1462303.497831804</v>
      </c>
      <c r="AD26" s="1">
        <f t="shared" ref="AD26" si="8">AD17</f>
        <v>1664045.6337211009</v>
      </c>
      <c r="AF26" s="1">
        <f>AF17</f>
        <v>197271.44245253576</v>
      </c>
      <c r="AG26" s="1">
        <f t="shared" ref="AG26:AM26" si="9">AG17</f>
        <v>233807.39354306491</v>
      </c>
      <c r="AH26" s="1">
        <f t="shared" si="9"/>
        <v>275753.13443213917</v>
      </c>
      <c r="AI26" s="1">
        <f t="shared" si="9"/>
        <v>311990.94065585354</v>
      </c>
      <c r="AJ26" s="1">
        <f t="shared" si="9"/>
        <v>363688.59219632595</v>
      </c>
      <c r="AK26" s="1">
        <f t="shared" si="9"/>
        <v>443720.8214574462</v>
      </c>
      <c r="AL26" s="1">
        <f t="shared" si="9"/>
        <v>494929.24549421744</v>
      </c>
      <c r="AM26" s="1">
        <f t="shared" si="9"/>
        <v>526744.54387751163</v>
      </c>
      <c r="AN26" s="1">
        <f t="shared" ref="AN26" si="10">AN17</f>
        <v>526744.54387751163</v>
      </c>
      <c r="AP26" s="1">
        <f>AP17</f>
        <v>1357167.0319090001</v>
      </c>
      <c r="AQ26" s="1">
        <f t="shared" ref="AQ26:AW26" si="11">AQ17</f>
        <v>1541841.3911244054</v>
      </c>
      <c r="AR26" s="1">
        <f t="shared" si="11"/>
        <v>1718291.707648722</v>
      </c>
      <c r="AS26" s="1">
        <f t="shared" si="11"/>
        <v>1929234.6700658877</v>
      </c>
      <c r="AT26" s="1">
        <f t="shared" si="11"/>
        <v>2190247.0920673404</v>
      </c>
      <c r="AU26" s="1">
        <f t="shared" si="11"/>
        <v>2489260.2230493827</v>
      </c>
      <c r="AV26" s="1">
        <f t="shared" si="11"/>
        <v>2788698.1830782122</v>
      </c>
      <c r="AW26" s="1">
        <f t="shared" si="11"/>
        <v>3067738.5218132799</v>
      </c>
      <c r="AX26" s="1">
        <f t="shared" ref="AX26" si="12">AX17</f>
        <v>3381969.7127274452</v>
      </c>
      <c r="AZ26" s="1">
        <f>AZ17</f>
        <v>471685.03179094673</v>
      </c>
      <c r="BA26" s="1">
        <f t="shared" ref="BA26:BG26" si="13">BA17</f>
        <v>563656.95840816258</v>
      </c>
      <c r="BB26" s="1">
        <f t="shared" si="13"/>
        <v>609820.92068345542</v>
      </c>
      <c r="BC26" s="1">
        <f t="shared" si="13"/>
        <v>619310.08546650119</v>
      </c>
      <c r="BD26" s="1">
        <f t="shared" si="13"/>
        <v>631088.89580999501</v>
      </c>
      <c r="BE26" s="1">
        <f t="shared" si="13"/>
        <v>702500.74984315061</v>
      </c>
      <c r="BF26" s="1">
        <f t="shared" si="13"/>
        <v>744784.77595235163</v>
      </c>
      <c r="BG26" s="1">
        <f t="shared" si="13"/>
        <v>795887.83865733806</v>
      </c>
      <c r="BH26" s="1">
        <f t="shared" ref="BH26" si="14">BH17</f>
        <v>721448.52178393898</v>
      </c>
    </row>
    <row r="27" spans="1:60" x14ac:dyDescent="0.25">
      <c r="A27" s="24" t="s">
        <v>82</v>
      </c>
      <c r="B27" s="1">
        <f>WACC!$C$14*B26</f>
        <v>230239.02409499075</v>
      </c>
      <c r="C27" s="1">
        <f>WACC!$D$14*C26</f>
        <v>246542.1580736594</v>
      </c>
      <c r="D27" s="1">
        <f>WACC!$E$14*D26</f>
        <v>258093.59750043531</v>
      </c>
      <c r="E27" s="1">
        <f>WACC!$F$14*E26</f>
        <v>275610.29422349093</v>
      </c>
      <c r="F27" s="1">
        <f>WACC!$G$14*F26</f>
        <v>297560.07243230008</v>
      </c>
      <c r="G27" s="1">
        <f>WACC!$H$14*G26</f>
        <v>344639.68777027738</v>
      </c>
      <c r="H27" s="1">
        <f>WACC!$I$14*H26</f>
        <v>376664.82260946394</v>
      </c>
      <c r="I27" s="1">
        <f>WACC!J$14*I26</f>
        <v>410203.90289594181</v>
      </c>
      <c r="J27" s="20">
        <f>WACC!K$14*J26</f>
        <v>462772.63505938672</v>
      </c>
      <c r="L27" s="1">
        <f>WACC!$C$14*L26</f>
        <v>77488.567146213842</v>
      </c>
      <c r="M27" s="1">
        <f>WACC!$D$14*M26</f>
        <v>89825.635496049159</v>
      </c>
      <c r="N27" s="1">
        <f>WACC!$E$14*N26</f>
        <v>95549.940668766299</v>
      </c>
      <c r="O27" s="1">
        <f>WACC!$F$14*O26</f>
        <v>102637.31622560664</v>
      </c>
      <c r="P27" s="1">
        <f>WACC!$G$14*P26</f>
        <v>117853.50089821155</v>
      </c>
      <c r="Q27" s="1">
        <f>WACC!$H$14*Q26</f>
        <v>148095.10961987454</v>
      </c>
      <c r="R27" s="1">
        <f>WACC!$I$14*R26</f>
        <v>170299.8386833301</v>
      </c>
      <c r="S27" s="20">
        <f>WACC!J$14*S26</f>
        <v>187434.99831151217</v>
      </c>
      <c r="T27" s="20">
        <f>WACC!K$14*T26</f>
        <v>197870.77060648077</v>
      </c>
      <c r="V27" s="1">
        <f>WACC!$C$14*V26</f>
        <v>322684.26186630945</v>
      </c>
      <c r="W27" s="1">
        <f>WACC!$D$14*W26</f>
        <v>359039.72664910811</v>
      </c>
      <c r="X27" s="1">
        <f>WACC!$E$14*X26</f>
        <v>396271.67761176929</v>
      </c>
      <c r="Y27" s="1">
        <f>WACC!$F$14*Y26</f>
        <v>430162.94776640396</v>
      </c>
      <c r="Z27" s="1">
        <f>WACC!$G$14*Z26</f>
        <v>458371.61169338407</v>
      </c>
      <c r="AA27" s="1">
        <f>WACC!$H$14*AA26</f>
        <v>513866.07439683448</v>
      </c>
      <c r="AB27" s="1">
        <f>WACC!$I$14*AB26</f>
        <v>557423.16447583318</v>
      </c>
      <c r="AC27" s="1">
        <f>WACC!J$14*AC26</f>
        <v>584921.39913272159</v>
      </c>
      <c r="AD27" s="20">
        <f>WACC!K$14*AD26</f>
        <v>665618.25348844042</v>
      </c>
      <c r="AF27" s="1">
        <f>WACC!$C$14*AF26</f>
        <v>78908.57698101431</v>
      </c>
      <c r="AG27" s="1">
        <f>WACC!$D$14*AG26</f>
        <v>93522.957417225974</v>
      </c>
      <c r="AH27" s="1">
        <f>WACC!$E$14*AH26</f>
        <v>110301.25377285568</v>
      </c>
      <c r="AI27" s="1">
        <f>WACC!$F$14*AI26</f>
        <v>124796.37626234142</v>
      </c>
      <c r="AJ27" s="1">
        <f>WACC!$G$14*AJ26</f>
        <v>145475.4368785304</v>
      </c>
      <c r="AK27" s="1">
        <f>WACC!$H$14*AK26</f>
        <v>177488.32858297849</v>
      </c>
      <c r="AL27" s="1">
        <f>WACC!$I$14*AL26</f>
        <v>197971.69819768699</v>
      </c>
      <c r="AM27" s="1">
        <f>WACC!J$14*AM26</f>
        <v>210697.81755100467</v>
      </c>
      <c r="AN27" s="20">
        <f>WACC!K$14*AN26</f>
        <v>210697.81755100467</v>
      </c>
      <c r="AP27" s="1">
        <f>WACC!C14*AP26</f>
        <v>542866.81276360003</v>
      </c>
      <c r="AQ27" s="1">
        <f>WACC!D14*AQ26</f>
        <v>616736.5564497622</v>
      </c>
      <c r="AR27" s="1">
        <f>WACC!E14*AR26</f>
        <v>687316.68305948889</v>
      </c>
      <c r="AS27" s="1">
        <f>WACC!F14*AS26</f>
        <v>771693.86802635517</v>
      </c>
      <c r="AT27" s="1">
        <f>WACC!G14*AT26</f>
        <v>876098.83682693623</v>
      </c>
      <c r="AU27" s="1">
        <f>WACC!H14*AU26</f>
        <v>995704.08921975316</v>
      </c>
      <c r="AV27" s="1">
        <f>WACC!I14*AV26</f>
        <v>1115479.2732312849</v>
      </c>
      <c r="AW27" s="1">
        <f>WACC!J14*AW26</f>
        <v>1227095.408725312</v>
      </c>
      <c r="AX27" s="1">
        <f>WACC!K14*AX26</f>
        <v>1352787.8850909781</v>
      </c>
      <c r="AZ27" s="1">
        <f>WACC!C14*AZ26</f>
        <v>188674.0127163787</v>
      </c>
      <c r="BA27" s="1">
        <f>WACC!D14*BA26</f>
        <v>225462.78336326504</v>
      </c>
      <c r="BB27" s="1">
        <f>WACC!E14*BB26</f>
        <v>243928.36827338219</v>
      </c>
      <c r="BC27" s="1">
        <f>WACC!F14*BC26</f>
        <v>247724.03418660047</v>
      </c>
      <c r="BD27" s="1">
        <f>WACC!G14*BD26</f>
        <v>252435.558323998</v>
      </c>
      <c r="BE27" s="1">
        <f>WACC!H14*BE26</f>
        <v>281000.29993726028</v>
      </c>
      <c r="BF27" s="1">
        <f>WACC!I14*BF26</f>
        <v>297913.91038094065</v>
      </c>
      <c r="BG27" s="1">
        <f>WACC!J14*BG26</f>
        <v>318355.13546293526</v>
      </c>
      <c r="BH27" s="1">
        <f>WACC!K14*BH26</f>
        <v>288579.40871357563</v>
      </c>
    </row>
    <row r="28" spans="1:60" x14ac:dyDescent="0.25">
      <c r="A28" s="24" t="s">
        <v>83</v>
      </c>
      <c r="B28" s="1">
        <f>WACC!$C$15*B26</f>
        <v>345358.53614248609</v>
      </c>
      <c r="C28" s="1">
        <f>WACC!$D$15*C26</f>
        <v>369813.23711048905</v>
      </c>
      <c r="D28" s="1">
        <f>WACC!$E$15*D26</f>
        <v>387140.39625065296</v>
      </c>
      <c r="E28" s="1">
        <f>WACC!$F$15*E26</f>
        <v>413415.44133523636</v>
      </c>
      <c r="F28" s="1">
        <f>WACC!$G$15*F26</f>
        <v>446340.10864845011</v>
      </c>
      <c r="G28" s="1">
        <f>WACC!$H$15*G26</f>
        <v>516959.53165541601</v>
      </c>
      <c r="H28" s="1">
        <f>WACC!$I$15*H26</f>
        <v>564997.23391419579</v>
      </c>
      <c r="I28" s="1">
        <f>WACC!J$15*I26</f>
        <v>615305.85434391268</v>
      </c>
      <c r="J28" s="20">
        <f>WACC!K$15*J26</f>
        <v>694158.95258907997</v>
      </c>
      <c r="L28" s="1">
        <f>WACC!$C$15*L26</f>
        <v>116232.85071932076</v>
      </c>
      <c r="M28" s="1">
        <f>WACC!$D$15*M26</f>
        <v>134738.45324407372</v>
      </c>
      <c r="N28" s="1">
        <f>WACC!$E$15*N26</f>
        <v>143324.91100314943</v>
      </c>
      <c r="O28" s="1">
        <f>WACC!$F$15*O26</f>
        <v>153955.97433840996</v>
      </c>
      <c r="P28" s="1">
        <f>WACC!$G$15*P26</f>
        <v>176780.2513473173</v>
      </c>
      <c r="Q28" s="1">
        <f>WACC!$H$15*Q26</f>
        <v>222142.66442981179</v>
      </c>
      <c r="R28" s="1">
        <f>WACC!$I$15*R26</f>
        <v>255449.75802499516</v>
      </c>
      <c r="S28" s="20">
        <f>WACC!J$15*S26</f>
        <v>281152.49746726826</v>
      </c>
      <c r="T28" s="20">
        <f>WACC!K$15*T26</f>
        <v>296806.1559097211</v>
      </c>
      <c r="V28" s="1">
        <f>WACC!$C$15*V26</f>
        <v>484026.39279946405</v>
      </c>
      <c r="W28" s="1">
        <f>WACC!$D$15*W26</f>
        <v>538559.58997366205</v>
      </c>
      <c r="X28" s="1">
        <f>WACC!$E$15*X26</f>
        <v>594407.51641765388</v>
      </c>
      <c r="Y28" s="1">
        <f>WACC!$F$15*Y26</f>
        <v>645244.42164960585</v>
      </c>
      <c r="Z28" s="1">
        <f>WACC!$G$15*Z26</f>
        <v>687557.41754007607</v>
      </c>
      <c r="AA28" s="1">
        <f>WACC!$H$15*AA26</f>
        <v>770799.1115952516</v>
      </c>
      <c r="AB28" s="1">
        <f>WACC!$I$15*AB26</f>
        <v>836134.74671374972</v>
      </c>
      <c r="AC28" s="1">
        <f>WACC!J$15*AC26</f>
        <v>877382.09869908239</v>
      </c>
      <c r="AD28" s="20">
        <f>WACC!K$15*AD26</f>
        <v>998427.38023266045</v>
      </c>
      <c r="AF28" s="1">
        <f>WACC!$C$15*AF26</f>
        <v>118362.86547152145</v>
      </c>
      <c r="AG28" s="1">
        <f>WACC!$D$15*AG26</f>
        <v>140284.43612583895</v>
      </c>
      <c r="AH28" s="1">
        <f>WACC!$E$15*AH26</f>
        <v>165451.88065928349</v>
      </c>
      <c r="AI28" s="1">
        <f>WACC!$F$15*AI26</f>
        <v>187194.56439351212</v>
      </c>
      <c r="AJ28" s="1">
        <f>WACC!$G$15*AJ26</f>
        <v>218213.15531779555</v>
      </c>
      <c r="AK28" s="1">
        <f>WACC!$H$15*AK26</f>
        <v>266232.49287446769</v>
      </c>
      <c r="AL28" s="1">
        <f>WACC!$I$15*AL26</f>
        <v>296957.54729653045</v>
      </c>
      <c r="AM28" s="1">
        <f>WACC!J$15*AM26</f>
        <v>316046.72632650699</v>
      </c>
      <c r="AN28" s="20">
        <f>WACC!K$15*AN26</f>
        <v>316046.72632650699</v>
      </c>
      <c r="AP28" s="1">
        <f>WACC!C15*AP26</f>
        <v>814300.2191454001</v>
      </c>
      <c r="AQ28" s="1">
        <f>WACC!D15*AQ26</f>
        <v>925104.83467464324</v>
      </c>
      <c r="AR28" s="1">
        <f>WACC!E15*AR26</f>
        <v>1030975.0245892331</v>
      </c>
      <c r="AS28" s="1">
        <f>WACC!F15*AS26</f>
        <v>1157540.8020395327</v>
      </c>
      <c r="AT28" s="1">
        <f>WACC!G15*AT26</f>
        <v>1314148.2552404043</v>
      </c>
      <c r="AU28" s="1">
        <f>WACC!H15*AU26</f>
        <v>1493556.1338296295</v>
      </c>
      <c r="AV28" s="1">
        <f>WACC!I15*AV26</f>
        <v>1673218.9098469273</v>
      </c>
      <c r="AW28" s="1">
        <f>WACC!J15*AW26</f>
        <v>1840643.113087968</v>
      </c>
      <c r="AX28" s="1">
        <f>WACC!K15*AX26</f>
        <v>2029181.8276364671</v>
      </c>
      <c r="AZ28" s="1">
        <f>WACC!C15*AZ26</f>
        <v>283011.019074568</v>
      </c>
      <c r="BA28" s="1">
        <f>WACC!D15*BA26</f>
        <v>338194.17504489754</v>
      </c>
      <c r="BB28" s="1">
        <f>WACC!E15*BB26</f>
        <v>365892.55241007323</v>
      </c>
      <c r="BC28" s="1">
        <f>WACC!F15*BC26</f>
        <v>371586.05127990071</v>
      </c>
      <c r="BD28" s="1">
        <f>WACC!G15*BD26</f>
        <v>378653.33748599701</v>
      </c>
      <c r="BE28" s="1">
        <f>WACC!H15*BE26</f>
        <v>421500.44990589033</v>
      </c>
      <c r="BF28" s="1">
        <f>WACC!I15*BF26</f>
        <v>446870.86557141098</v>
      </c>
      <c r="BG28" s="1">
        <f>WACC!J15*BG26</f>
        <v>477532.7031944028</v>
      </c>
      <c r="BH28" s="1">
        <f>WACC!K15*BH26</f>
        <v>432869.11307036335</v>
      </c>
    </row>
    <row r="29" spans="1:60" x14ac:dyDescent="0.25">
      <c r="A29" s="24" t="s">
        <v>84</v>
      </c>
      <c r="B29" s="1">
        <f>(WACC!$C$3+WACC!$C$9*WACC!$C$16)*B27</f>
        <v>22970.746305614332</v>
      </c>
      <c r="C29" s="1">
        <f>(WACC!$D$3+WACC!$D$9*WACC!$D$16)*C27</f>
        <v>24511.032434489291</v>
      </c>
      <c r="D29" s="1">
        <f>(WACC!$E$3+WACC!$E$9*WACC!$E$16)*D27</f>
        <v>26709.797879640282</v>
      </c>
      <c r="E29" s="1">
        <f>(WACC!$F$3+WACC!$F$9*WACC!$F$16)*E27</f>
        <v>29535.578656570306</v>
      </c>
      <c r="F29" s="1">
        <f>(WACC!$G$3+WACC!$G$9*WACC!$G$16)*F27</f>
        <v>28476.90137891889</v>
      </c>
      <c r="G29" s="1">
        <f>(WACC!$H$3+WACC!$H$9*WACC!$H$16)*G27</f>
        <v>34768.894352731426</v>
      </c>
      <c r="H29" s="1">
        <f>(WACC!$I$3+WACC!$I$9*WACC!$I$16)*H27</f>
        <v>37206.949734202601</v>
      </c>
      <c r="I29" s="1">
        <f>(WACC!J$3+WACC!J$9*WACC!J$16)*I27</f>
        <v>35373.900687292757</v>
      </c>
      <c r="J29" s="20">
        <f>(WACC!K$3+WACC!K$9*WACC!K$16)*J27</f>
        <v>36245.448538343364</v>
      </c>
      <c r="L29" s="1">
        <f>(WACC!$C$3+WACC!$C$9*WACC!$C$16)*L27</f>
        <v>7730.9666530156474</v>
      </c>
      <c r="M29" s="1">
        <f>(WACC!$D$3+WACC!$D$9*WACC!$D$16)*M27</f>
        <v>8930.3958491126123</v>
      </c>
      <c r="N29" s="1">
        <f>(WACC!$E$3+WACC!$E$9*WACC!$E$16)*N27</f>
        <v>9888.3491391918942</v>
      </c>
      <c r="O29" s="1">
        <f>(WACC!$F$3+WACC!$F$9*WACC!$F$16)*O27</f>
        <v>10999.054062989737</v>
      </c>
      <c r="P29" s="1">
        <f>(WACC!$G$3+WACC!$G$9*WACC!$G$16)*P27</f>
        <v>11278.739431689946</v>
      </c>
      <c r="Q29" s="1">
        <f>(WACC!$H$3+WACC!$H$9*WACC!$H$16)*Q27</f>
        <v>14940.540521734043</v>
      </c>
      <c r="R29" s="1">
        <f>(WACC!$I$3+WACC!$I$9*WACC!$I$16)*R27</f>
        <v>16822.217412649541</v>
      </c>
      <c r="S29" s="20">
        <f>(WACC!J$3+WACC!J$9*WACC!J$16)*S27</f>
        <v>16163.442055977353</v>
      </c>
      <c r="T29" s="20">
        <f>(WACC!K$3+WACC!K$9*WACC!K$16)*T27</f>
        <v>15497.707275494336</v>
      </c>
      <c r="V29" s="1">
        <f>(WACC!$C$3+WACC!$C$9*WACC!$C$16)*V27</f>
        <v>32193.92692129936</v>
      </c>
      <c r="W29" s="1">
        <f>(WACC!$D$3+WACC!$D$9*WACC!$D$16)*W27</f>
        <v>35695.454497227009</v>
      </c>
      <c r="X29" s="1">
        <f>(WACC!$E$3+WACC!$E$9*WACC!$E$16)*X27</f>
        <v>41009.682211967622</v>
      </c>
      <c r="Y29" s="1">
        <f>(WACC!$F$3+WACC!$F$9*WACC!$F$16)*Y27</f>
        <v>46098.102448213562</v>
      </c>
      <c r="Z29" s="1">
        <f>(WACC!$G$3+WACC!$G$9*WACC!$G$16)*Z27</f>
        <v>43866.783182271138</v>
      </c>
      <c r="AA29" s="1">
        <f>(WACC!$H$3+WACC!$H$9*WACC!$H$16)*AA27</f>
        <v>51841.258816557063</v>
      </c>
      <c r="AB29" s="1">
        <f>(WACC!$I$3+WACC!$I$9*WACC!$I$16)*AB27</f>
        <v>55062.258051201854</v>
      </c>
      <c r="AC29" s="1">
        <f>(WACC!J$3+WACC!J$9*WACC!J$16)*AC27</f>
        <v>50440.64997119733</v>
      </c>
      <c r="AD29" s="20">
        <f>(WACC!K$3+WACC!K$9*WACC!K$16)*AD27</f>
        <v>52132.797674826339</v>
      </c>
      <c r="AF29" s="1">
        <f>(WACC!$C$3+WACC!$C$9*WACC!$C$16)*AF27</f>
        <v>7872.6397937653282</v>
      </c>
      <c r="AG29" s="1">
        <f>(WACC!$D$3+WACC!$D$9*WACC!$D$16)*AG27</f>
        <v>9297.9807613191369</v>
      </c>
      <c r="AH29" s="1">
        <f>(WACC!$E$3+WACC!$E$9*WACC!$E$16)*AH27</f>
        <v>11414.944898580508</v>
      </c>
      <c r="AI29" s="1">
        <f>(WACC!$F$3+WACC!$F$9*WACC!$F$16)*AI27</f>
        <v>13373.713770511144</v>
      </c>
      <c r="AJ29" s="1">
        <f>(WACC!$G$3+WACC!$G$9*WACC!$G$16)*AJ27</f>
        <v>13922.196063410294</v>
      </c>
      <c r="AK29" s="1">
        <f>(WACC!$H$3+WACC!$H$9*WACC!$H$16)*AK27</f>
        <v>17905.868547147256</v>
      </c>
      <c r="AL29" s="1">
        <f>(WACC!$I$3+WACC!$I$9*WACC!$I$16)*AL27</f>
        <v>19555.643589455263</v>
      </c>
      <c r="AM29" s="1">
        <f>(WACC!J$3+WACC!J$9*WACC!J$16)*AM27</f>
        <v>18169.509408517875</v>
      </c>
      <c r="AN29" s="20">
        <f>(WACC!K$3+WACC!K$9*WACC!K$16)*AN27</f>
        <v>16502.351964277615</v>
      </c>
      <c r="AP29" s="1">
        <f>(WACC!C3+WACC!C9*WACC!C16)*AP27</f>
        <v>54161.347680944236</v>
      </c>
      <c r="AQ29" s="1">
        <f>(WACC!D3+WACC!D9*WACC!D16)*AQ27</f>
        <v>61315.475847172944</v>
      </c>
      <c r="AR29" s="1">
        <f>(WACC!E3+WACC!E9*WACC!E16)*AR27</f>
        <v>71129.581909883549</v>
      </c>
      <c r="AS29" s="1">
        <f>(WACC!F3+WACC!F9*WACC!F16)*AS27</f>
        <v>82698.017510924838</v>
      </c>
      <c r="AT29" s="1">
        <f>(WACC!G3+WACC!G9*WACC!G16)*AT27</f>
        <v>83843.843599622851</v>
      </c>
      <c r="AU29" s="1">
        <f>(WACC!H3+WACC!H9*WACC!H16)*AU27</f>
        <v>100451.37432848482</v>
      </c>
      <c r="AV29" s="1">
        <f>(WACC!I3+WACC!I9*WACC!I16)*AV27</f>
        <v>110187.03833591935</v>
      </c>
      <c r="AW29" s="1">
        <f>(WACC!J3+WACC!J9*WACC!J16)*AW27</f>
        <v>105818.47421645175</v>
      </c>
      <c r="AX29" s="1">
        <f>(WACC!K3+WACC!K9*WACC!K16)*AX27</f>
        <v>105953.55031324868</v>
      </c>
      <c r="AZ29" s="1">
        <f>(WACC!C3+WACC!C9*WACC!C16)*AZ27</f>
        <v>18823.841430035318</v>
      </c>
      <c r="BA29" s="1">
        <f>(WACC!D3+WACC!D9*WACC!D16)*BA27</f>
        <v>22415.337153559442</v>
      </c>
      <c r="BB29" s="1">
        <f>(WACC!E3+WACC!E9*WACC!E16)*BB27</f>
        <v>25243.855240080135</v>
      </c>
      <c r="BC29" s="1">
        <f>(WACC!F3+WACC!F9*WACC!F16)*BC27</f>
        <v>26547.167686371678</v>
      </c>
      <c r="BD29" s="1">
        <f>(WACC!G3+WACC!G9*WACC!G16)*BD27</f>
        <v>24158.424348281278</v>
      </c>
      <c r="BE29" s="1">
        <f>(WACC!H3+WACC!H9*WACC!H16)*BE27</f>
        <v>28348.649584770901</v>
      </c>
      <c r="BF29" s="1">
        <f>(WACC!I3+WACC!I9*WACC!I16)*BF27</f>
        <v>29427.934925996702</v>
      </c>
      <c r="BG29" s="1">
        <f>(WACC!J3+WACC!J9*WACC!J16)*BG27</f>
        <v>27453.329589631543</v>
      </c>
      <c r="BH29" s="1">
        <f>(WACC!K3+WACC!K9*WACC!K16)*BH27</f>
        <v>22602.22259341499</v>
      </c>
    </row>
    <row r="30" spans="1:60" x14ac:dyDescent="0.25">
      <c r="A30" s="24" t="s">
        <v>85</v>
      </c>
      <c r="B30" s="1">
        <f>WACC!$C$7*B28</f>
        <v>23772.897322779547</v>
      </c>
      <c r="C30" s="1">
        <f>WACC!$D$7*C28</f>
        <v>24394.447776987035</v>
      </c>
      <c r="D30" s="1">
        <f>WACC!$E$7*D28</f>
        <v>27282.182917384755</v>
      </c>
      <c r="E30" s="1">
        <f>WACC!$F$7*E28</f>
        <v>35524.692589352257</v>
      </c>
      <c r="F30" s="1">
        <f>WACC!$G$7*F28</f>
        <v>37188.793376780544</v>
      </c>
      <c r="G30" s="1">
        <f>WACC!$H$7*G28</f>
        <v>48247.751613433786</v>
      </c>
      <c r="H30" s="1">
        <f>WACC!$I$7*H28</f>
        <v>53282.205978675513</v>
      </c>
      <c r="I30" s="1">
        <f>WACC!$J$7*I28</f>
        <v>46926.868262166499</v>
      </c>
      <c r="J30" s="20">
        <f>WACC!$J$7*J28</f>
        <v>52940.672498370652</v>
      </c>
      <c r="L30" s="1">
        <f>WACC!$C$7*L28</f>
        <v>8000.9362344075753</v>
      </c>
      <c r="M30" s="1">
        <f>WACC!$D$7*M28</f>
        <v>8887.9191748145786</v>
      </c>
      <c r="N30" s="1">
        <f>WACC!$E$7*N28</f>
        <v>10100.254265571797</v>
      </c>
      <c r="O30" s="1">
        <f>WACC!$F$7*O28</f>
        <v>13229.401018505359</v>
      </c>
      <c r="P30" s="1">
        <f>WACC!$G$7*P28</f>
        <v>14729.225792317873</v>
      </c>
      <c r="Q30" s="1">
        <f>WACC!$H$7*Q28</f>
        <v>20732.539860199413</v>
      </c>
      <c r="R30" s="1">
        <f>WACC!$I$7*R28</f>
        <v>24090.253557520344</v>
      </c>
      <c r="S30" s="20">
        <f>WACC!J$7*S28</f>
        <v>21442.354427610077</v>
      </c>
      <c r="T30" s="20">
        <f>WACC!K$7*T28</f>
        <v>18083.626771876741</v>
      </c>
      <c r="V30" s="1">
        <f>WACC!$C$7*V28</f>
        <v>33318.156447100664</v>
      </c>
      <c r="W30" s="1">
        <f>WACC!$D$7*W28</f>
        <v>35525.672079939235</v>
      </c>
      <c r="X30" s="1">
        <f>WACC!$E$7*X28</f>
        <v>41888.510595715088</v>
      </c>
      <c r="Y30" s="1">
        <f>WACC!$F$7*Y28</f>
        <v>55445.702874724557</v>
      </c>
      <c r="Z30" s="1">
        <f>WACC!$G$7*Z28</f>
        <v>57286.876621948199</v>
      </c>
      <c r="AA30" s="1">
        <f>WACC!$H$7*AA28</f>
        <v>71938.559602557056</v>
      </c>
      <c r="AB30" s="1">
        <f>WACC!$I$7*AB28</f>
        <v>78851.897188394927</v>
      </c>
      <c r="AC30" s="1">
        <f>WACC!J$7*AC28</f>
        <v>66914.354658849566</v>
      </c>
      <c r="AD30" s="20">
        <f>WACC!K$7*AD28</f>
        <v>60831.582308696808</v>
      </c>
      <c r="AF30" s="1">
        <f>WACC!$C$7*AF28</f>
        <v>8147.5566786730142</v>
      </c>
      <c r="AG30" s="1">
        <f>WACC!$D$7*AG28</f>
        <v>9253.7557004034788</v>
      </c>
      <c r="AH30" s="1">
        <f>WACC!$E$7*AH28</f>
        <v>11659.564633108916</v>
      </c>
      <c r="AI30" s="1">
        <f>WACC!$F$7*AI28</f>
        <v>16085.585320662349</v>
      </c>
      <c r="AJ30" s="1">
        <f>WACC!$G$7*AJ28</f>
        <v>18181.390800351499</v>
      </c>
      <c r="AK30" s="1">
        <f>WACC!$H$7*AK28</f>
        <v>24847.436600114041</v>
      </c>
      <c r="AL30" s="1">
        <f>WACC!$I$7*AL28</f>
        <v>28004.656044703625</v>
      </c>
      <c r="AM30" s="1">
        <f>WACC!J$7*AM28</f>
        <v>24103.59496225994</v>
      </c>
      <c r="AN30" s="20">
        <f>WACC!K$7*AN28</f>
        <v>19255.904662234923</v>
      </c>
      <c r="AP30" s="1">
        <f>WACC!C7*AP28</f>
        <v>56052.691547411909</v>
      </c>
      <c r="AQ30" s="1">
        <f>WACC!D7*AQ28</f>
        <v>61023.833960184456</v>
      </c>
      <c r="AR30" s="1">
        <f>WACC!E7*AR28</f>
        <v>72653.873056140059</v>
      </c>
      <c r="AS30" s="1">
        <f>WACC!F7*AS28</f>
        <v>99467.211527644977</v>
      </c>
      <c r="AT30" s="1">
        <f>WACC!G7*AT28</f>
        <v>109494.05393698256</v>
      </c>
      <c r="AU30" s="1">
        <f>WACC!H7*AU28</f>
        <v>139393.35857678924</v>
      </c>
      <c r="AV30" s="1">
        <f>WACC!I7*AV28</f>
        <v>157793.32933056128</v>
      </c>
      <c r="AW30" s="1">
        <f>WACC!J7*AW28</f>
        <v>140378.34399876391</v>
      </c>
      <c r="AX30" s="1">
        <f>WACC!K7*AX28</f>
        <v>123632.76870313303</v>
      </c>
      <c r="AZ30" s="1">
        <f>WACC!C7*AZ28</f>
        <v>19481.180262181537</v>
      </c>
      <c r="BA30" s="1">
        <f>WACC!D7*BA28</f>
        <v>22308.720493823468</v>
      </c>
      <c r="BB30" s="1">
        <f>WACC!E7*BB28</f>
        <v>25784.825452566212</v>
      </c>
      <c r="BC30" s="1">
        <f>WACC!F7*BC28</f>
        <v>31930.302843975194</v>
      </c>
      <c r="BD30" s="1">
        <f>WACC!G7*BD28</f>
        <v>31549.17171086276</v>
      </c>
      <c r="BE30" s="1">
        <f>WACC!H7*BE28</f>
        <v>39338.57055868239</v>
      </c>
      <c r="BF30" s="1">
        <f>WACC!I7*BF28</f>
        <v>42142.269158190109</v>
      </c>
      <c r="BG30" s="1">
        <f>WACC!J7*BG28</f>
        <v>36419.471869927758</v>
      </c>
      <c r="BH30" s="1">
        <f>WACC!K7*BH28</f>
        <v>26373.588707569601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B17*WACC!$C$21</f>
        <v>46743.643628393875</v>
      </c>
      <c r="C33" s="1">
        <f>C17*WACC!$D$21</f>
        <v>48905.480211476322</v>
      </c>
      <c r="D33" s="1">
        <f>D17*WACC!$E$21</f>
        <v>53991.980797025033</v>
      </c>
      <c r="E33" s="1">
        <f>E17*WACC!$F$21</f>
        <v>65060.271245922559</v>
      </c>
      <c r="F33" s="1">
        <f>F17*WACC!$G$21</f>
        <v>65665.694755699442</v>
      </c>
      <c r="G33" s="1">
        <f>G17*WACC!$H$21</f>
        <v>83016.645966165219</v>
      </c>
      <c r="H33" s="1">
        <f>H17*WACC!$I$21</f>
        <v>90489.155712878113</v>
      </c>
      <c r="I33" s="1">
        <f>I17*WACC!J$21</f>
        <v>82300.768949459249</v>
      </c>
      <c r="J33" s="20">
        <f>J17*WACC!K$21</f>
        <v>78538.747275705115</v>
      </c>
      <c r="L33" s="1">
        <f>L17*WACC!$C$21</f>
        <v>15731.902887423223</v>
      </c>
      <c r="M33" s="1">
        <f>M17*WACC!$D$21</f>
        <v>17818.315023927189</v>
      </c>
      <c r="N33" s="1">
        <f>N17*WACC!$E$21</f>
        <v>19988.603404763693</v>
      </c>
      <c r="O33" s="1">
        <f>O17*WACC!$F$21</f>
        <v>24228.455081495093</v>
      </c>
      <c r="P33" s="1">
        <f>P17*WACC!$G$21</f>
        <v>26007.965224007821</v>
      </c>
      <c r="Q33" s="1">
        <f>Q17*WACC!$H$21</f>
        <v>35673.080381933454</v>
      </c>
      <c r="R33" s="1">
        <f>R17*WACC!$I$21</f>
        <v>40912.470970169881</v>
      </c>
      <c r="S33" s="1">
        <f>S17*WACC!J$21</f>
        <v>37605.79648358743</v>
      </c>
      <c r="T33" s="20">
        <f>T17*WACC!K$21</f>
        <v>33581.334047371078</v>
      </c>
      <c r="V33" s="1">
        <f>V17*WACC!C21</f>
        <v>65512.083368400024</v>
      </c>
      <c r="W33" s="1">
        <f>W17*WACC!D21</f>
        <v>71221.126577166229</v>
      </c>
      <c r="X33" s="1">
        <f>X17*WACC!E21</f>
        <v>82898.192807682703</v>
      </c>
      <c r="Y33" s="1">
        <f>Y17*WACC!F21</f>
        <v>101543.80532293812</v>
      </c>
      <c r="Z33" s="1">
        <f>Z17*WACC!G21</f>
        <v>101153.65980421934</v>
      </c>
      <c r="AA33" s="1">
        <f>AA17*WACC!H21</f>
        <v>123779.81841911413</v>
      </c>
      <c r="AB33" s="1">
        <f>AB17*WACC!I21</f>
        <v>133914.15523959679</v>
      </c>
      <c r="AC33" s="1">
        <f>AC17*WACC!J21</f>
        <v>117355.0046300469</v>
      </c>
      <c r="AD33" s="1">
        <f>AD17*WACC!K21</f>
        <v>112964.37998352315</v>
      </c>
      <c r="AF33" s="1">
        <f>AF17*WACC!C21</f>
        <v>16020.196472438342</v>
      </c>
      <c r="AG33" s="1">
        <f>AG17*WACC!D21</f>
        <v>18551.736461722612</v>
      </c>
      <c r="AH33" s="1">
        <f>AH17*WACC!E21</f>
        <v>23074.509531689426</v>
      </c>
      <c r="AI33" s="1">
        <f>AI17*WACC!F21</f>
        <v>29459.299091173489</v>
      </c>
      <c r="AJ33" s="1">
        <f>AJ17*WACC!G21</f>
        <v>32103.586863761793</v>
      </c>
      <c r="AK33" s="1">
        <f>AK17*WACC!H21</f>
        <v>42753.305147261301</v>
      </c>
      <c r="AL33" s="1">
        <f>AL17*WACC!I21</f>
        <v>47560.299634158888</v>
      </c>
      <c r="AM33" s="1">
        <f>AM17*WACC!J21</f>
        <v>42273.104370777815</v>
      </c>
      <c r="AN33" s="1">
        <f>AN17*WACC!K21</f>
        <v>35758.256626512535</v>
      </c>
      <c r="AP33" s="1">
        <f>AP17*WACC!C21</f>
        <v>110214.03922835615</v>
      </c>
      <c r="AQ33" s="1">
        <f>AQ17*WACC!D21</f>
        <v>122339.30980735738</v>
      </c>
      <c r="AR33" s="1">
        <f>AR17*WACC!E21</f>
        <v>143783.45496602359</v>
      </c>
      <c r="AS33" s="1">
        <f>AS17*WACC!F21</f>
        <v>182165.22903856979</v>
      </c>
      <c r="AT33" s="1">
        <f>AT17*WACC!G21</f>
        <v>193337.89753660542</v>
      </c>
      <c r="AU33" s="1">
        <f>AU17*WACC!H21</f>
        <v>239844.73290527408</v>
      </c>
      <c r="AV33" s="1">
        <f>AV17*WACC!I21</f>
        <v>267980.36766648066</v>
      </c>
      <c r="AW33" s="1">
        <f>AW17*WACC!J21</f>
        <v>246196.8182152157</v>
      </c>
      <c r="AX33" s="1">
        <f>AX17*WACC!K21</f>
        <v>229586.31901638169</v>
      </c>
      <c r="AZ33" s="1">
        <f>AZ17*WACC!C21</f>
        <v>38305.021692216855</v>
      </c>
      <c r="BA33" s="1">
        <f>BA17*WACC!D21</f>
        <v>44724.057647382906</v>
      </c>
      <c r="BB33" s="1">
        <f>BB17*WACC!E21</f>
        <v>51028.680692646347</v>
      </c>
      <c r="BC33" s="1">
        <f>BC17*WACC!F21</f>
        <v>58477.470530346873</v>
      </c>
      <c r="BD33" s="1">
        <f>BD17*WACC!G21</f>
        <v>55707.596059144038</v>
      </c>
      <c r="BE33" s="1">
        <f>BE17*WACC!H21</f>
        <v>67687.220143453291</v>
      </c>
      <c r="BF33" s="1">
        <f>BF17*WACC!I21</f>
        <v>71570.204084186815</v>
      </c>
      <c r="BG33" s="1">
        <f>BG17*WACC!J21</f>
        <v>63872.801459559305</v>
      </c>
      <c r="BH33" s="1">
        <f>BH17*WACC!K21</f>
        <v>48975.811300984591</v>
      </c>
    </row>
    <row r="34" spans="1:60" x14ac:dyDescent="0.25">
      <c r="A34" s="24" t="s">
        <v>64</v>
      </c>
      <c r="B34" s="1">
        <f>B20</f>
        <v>-18044.383998790468</v>
      </c>
      <c r="C34" s="1">
        <f t="shared" ref="C34:I34" si="15">C20</f>
        <v>-22552.652064598791</v>
      </c>
      <c r="D34" s="1">
        <f t="shared" si="15"/>
        <v>-12321.844278208868</v>
      </c>
      <c r="E34" s="1">
        <f t="shared" si="15"/>
        <v>-25643.092054420642</v>
      </c>
      <c r="F34" s="1">
        <f t="shared" si="15"/>
        <v>-24050.538368784997</v>
      </c>
      <c r="G34" s="1">
        <f t="shared" si="15"/>
        <v>-20729.544089115625</v>
      </c>
      <c r="H34" s="1">
        <f t="shared" si="15"/>
        <v>-38502.667234638619</v>
      </c>
      <c r="I34" s="1">
        <f t="shared" si="15"/>
        <v>-31348.458094024078</v>
      </c>
      <c r="J34" s="1">
        <f t="shared" ref="J34" si="16">J20</f>
        <v>-28236.299029374713</v>
      </c>
      <c r="L34" s="1">
        <f>L20</f>
        <v>-2601.4796439159991</v>
      </c>
      <c r="M34" s="1">
        <f t="shared" ref="M34:S34" si="17">M20</f>
        <v>-3399.9139870209883</v>
      </c>
      <c r="N34" s="1">
        <f t="shared" si="17"/>
        <v>-647.70580002948918</v>
      </c>
      <c r="O34" s="1">
        <f t="shared" si="17"/>
        <v>-3835.3243302946348</v>
      </c>
      <c r="P34" s="1">
        <f t="shared" si="17"/>
        <v>-3160.1026065830847</v>
      </c>
      <c r="Q34" s="1">
        <f t="shared" si="17"/>
        <v>-1491.4661636017918</v>
      </c>
      <c r="R34" s="1">
        <f t="shared" si="17"/>
        <v>-6719.8501807560024</v>
      </c>
      <c r="S34" s="1">
        <f t="shared" si="17"/>
        <v>-4029.5807799177746</v>
      </c>
      <c r="T34" s="1">
        <f t="shared" ref="T34" si="18">T20</f>
        <v>-2813.807224794602</v>
      </c>
      <c r="V34" s="1">
        <f>V20</f>
        <v>5755.2089516757733</v>
      </c>
      <c r="W34" s="1">
        <f t="shared" ref="W34:AC34" si="19">W20</f>
        <v>1610.5948334738678</v>
      </c>
      <c r="X34" s="1">
        <f t="shared" si="19"/>
        <v>19657.187568385303</v>
      </c>
      <c r="Y34" s="1">
        <f t="shared" si="19"/>
        <v>2136.9131294595209</v>
      </c>
      <c r="Z34" s="1">
        <f t="shared" si="19"/>
        <v>6920.4890231686368</v>
      </c>
      <c r="AA34" s="1">
        <f t="shared" si="19"/>
        <v>13675.277161978007</v>
      </c>
      <c r="AB34" s="1">
        <f t="shared" si="19"/>
        <v>-9694.8273342823013</v>
      </c>
      <c r="AC34" s="1">
        <f t="shared" si="19"/>
        <v>3015.4828372641496</v>
      </c>
      <c r="AD34" s="1">
        <f t="shared" ref="AD34" si="20">AD20</f>
        <v>10944.00377376371</v>
      </c>
      <c r="AF34" s="1">
        <f t="shared" ref="AF34:AM34" si="21">AF20</f>
        <v>-5362.742975407019</v>
      </c>
      <c r="AG34" s="1">
        <f t="shared" si="21"/>
        <v>-6830.3545671111706</v>
      </c>
      <c r="AH34" s="1">
        <f t="shared" si="21"/>
        <v>-2259.5430061258139</v>
      </c>
      <c r="AI34" s="1">
        <f t="shared" si="21"/>
        <v>-7728.6119577584004</v>
      </c>
      <c r="AJ34" s="1">
        <f t="shared" si="21"/>
        <v>-6658.6291948619055</v>
      </c>
      <c r="AK34" s="1">
        <f t="shared" si="21"/>
        <v>-4518.753120278443</v>
      </c>
      <c r="AL34" s="1">
        <f t="shared" si="21"/>
        <v>-13396.906282311311</v>
      </c>
      <c r="AM34" s="1">
        <f t="shared" si="21"/>
        <v>-9403.990186939458</v>
      </c>
      <c r="AN34" s="1">
        <f t="shared" ref="AN34" si="22">AN20</f>
        <v>-9403.990186939458</v>
      </c>
      <c r="AP34" s="1">
        <f t="shared" ref="AP34:AW34" si="23">AP20</f>
        <v>-13536.505458469492</v>
      </c>
      <c r="AQ34" s="1">
        <f t="shared" si="23"/>
        <v>-22475.807316750685</v>
      </c>
      <c r="AR34" s="1">
        <f t="shared" si="23"/>
        <v>7147.3281591162713</v>
      </c>
      <c r="AS34" s="1">
        <f t="shared" si="23"/>
        <v>-25032.951790859992</v>
      </c>
      <c r="AT34" s="1">
        <f t="shared" si="23"/>
        <v>-17035.263564592064</v>
      </c>
      <c r="AU34" s="1">
        <f t="shared" si="23"/>
        <v>-5930.3467421416317</v>
      </c>
      <c r="AV34" s="1">
        <f t="shared" si="23"/>
        <v>-54124.339868507683</v>
      </c>
      <c r="AW34" s="1">
        <f t="shared" si="23"/>
        <v>-28722.952222427837</v>
      </c>
      <c r="AX34" s="1">
        <f t="shared" ref="AX34" si="24">AX20</f>
        <v>-7395.2452740951703</v>
      </c>
      <c r="AZ34" s="1">
        <f t="shared" ref="AZ34:BG34" si="25">AZ20</f>
        <v>-50474.15450736499</v>
      </c>
      <c r="BA34" s="1">
        <f t="shared" si="25"/>
        <v>-66774.777644421425</v>
      </c>
      <c r="BB34" s="1">
        <f t="shared" si="25"/>
        <v>-60294.040665850131</v>
      </c>
      <c r="BC34" s="1">
        <f t="shared" si="25"/>
        <v>-59300.414786836831</v>
      </c>
      <c r="BD34" s="1">
        <f t="shared" si="25"/>
        <v>-59710.775357586041</v>
      </c>
      <c r="BE34" s="1">
        <f t="shared" si="25"/>
        <v>-64667.147112441577</v>
      </c>
      <c r="BF34" s="1">
        <f t="shared" si="25"/>
        <v>-69694.080136152741</v>
      </c>
      <c r="BG34" s="1">
        <f t="shared" si="25"/>
        <v>-64638.739264709075</v>
      </c>
      <c r="BH34" s="1">
        <f t="shared" ref="BH34" si="26">BH20</f>
        <v>-71876.273879339424</v>
      </c>
    </row>
    <row r="35" spans="1:60" x14ac:dyDescent="0.25">
      <c r="A35" s="24" t="s">
        <v>99</v>
      </c>
      <c r="B35" s="20">
        <f>B12*B4</f>
        <v>30246.635359986954</v>
      </c>
      <c r="C35" s="20">
        <f t="shared" ref="C35:I35" si="27">C12*C4</f>
        <v>34764.034475266388</v>
      </c>
      <c r="D35" s="20">
        <f t="shared" si="27"/>
        <v>35904.850956299691</v>
      </c>
      <c r="E35" s="20">
        <f t="shared" si="27"/>
        <v>38024.400458384705</v>
      </c>
      <c r="F35" s="20">
        <f t="shared" si="27"/>
        <v>38619.926413785026</v>
      </c>
      <c r="G35" s="20">
        <f t="shared" si="27"/>
        <v>47201.494083387661</v>
      </c>
      <c r="H35" s="20">
        <f t="shared" si="27"/>
        <v>58926.320209351186</v>
      </c>
      <c r="I35" s="20">
        <f t="shared" si="27"/>
        <v>77467.407412064436</v>
      </c>
      <c r="J35" s="20">
        <f t="shared" ref="J35" si="28">J12*J4</f>
        <v>86413.621478925648</v>
      </c>
      <c r="K35" s="19"/>
      <c r="L35" s="20">
        <f t="shared" ref="L35:T35" si="29">B12*B5</f>
        <v>10179.718421984</v>
      </c>
      <c r="M35" s="20">
        <f t="shared" si="29"/>
        <v>12665.993976634196</v>
      </c>
      <c r="N35" s="20">
        <f t="shared" si="29"/>
        <v>13292.489282263368</v>
      </c>
      <c r="O35" s="20">
        <f t="shared" si="29"/>
        <v>14160.292615818029</v>
      </c>
      <c r="P35" s="20">
        <f t="shared" si="29"/>
        <v>15296.049282053524</v>
      </c>
      <c r="Q35" s="20">
        <f t="shared" si="29"/>
        <v>20282.952569178884</v>
      </c>
      <c r="R35" s="20">
        <f t="shared" si="29"/>
        <v>26642.102536502232</v>
      </c>
      <c r="S35" s="20">
        <f t="shared" si="29"/>
        <v>35397.282363646598</v>
      </c>
      <c r="T35" s="20">
        <f t="shared" si="29"/>
        <v>36948.446337449292</v>
      </c>
      <c r="V35" s="20">
        <f t="shared" ref="V35:AD35" si="30">B12*B6</f>
        <v>42391.220356502345</v>
      </c>
      <c r="W35" s="20">
        <f t="shared" si="30"/>
        <v>50626.917249141086</v>
      </c>
      <c r="X35" s="20">
        <f t="shared" si="30"/>
        <v>55127.580306711869</v>
      </c>
      <c r="Y35" s="20">
        <f t="shared" si="30"/>
        <v>59347.159852329081</v>
      </c>
      <c r="Z35" s="20">
        <f t="shared" si="30"/>
        <v>59491.442413847726</v>
      </c>
      <c r="AA35" s="20">
        <f t="shared" si="30"/>
        <v>70378.564428317884</v>
      </c>
      <c r="AB35" s="20">
        <f t="shared" si="30"/>
        <v>87204.5752891273</v>
      </c>
      <c r="AC35" s="20">
        <f t="shared" si="30"/>
        <v>110462.97709688998</v>
      </c>
      <c r="AD35" s="20">
        <f t="shared" si="30"/>
        <v>124291.0220891355</v>
      </c>
      <c r="AF35" s="20">
        <f t="shared" ref="AF35:AN35" si="31">B12*B7</f>
        <v>10366.265945148816</v>
      </c>
      <c r="AG35" s="20">
        <f t="shared" si="31"/>
        <v>13187.340215095963</v>
      </c>
      <c r="AH35" s="20">
        <f t="shared" si="31"/>
        <v>15344.627357525565</v>
      </c>
      <c r="AI35" s="20">
        <f t="shared" si="31"/>
        <v>17217.453361544547</v>
      </c>
      <c r="AJ35" s="20">
        <f t="shared" si="31"/>
        <v>18881.063649896507</v>
      </c>
      <c r="AK35" s="20">
        <f t="shared" si="31"/>
        <v>24308.617343757764</v>
      </c>
      <c r="AL35" s="20">
        <f t="shared" si="31"/>
        <v>30971.152547689035</v>
      </c>
      <c r="AM35" s="20">
        <f t="shared" si="31"/>
        <v>39790.488481034823</v>
      </c>
      <c r="AN35" s="20">
        <f t="shared" si="31"/>
        <v>39343.64323411596</v>
      </c>
      <c r="AO35" s="19"/>
      <c r="AP35" s="20">
        <f t="shared" ref="AP35:AX35" si="32">B8*B12</f>
        <v>71316.730946203519</v>
      </c>
      <c r="AQ35" s="20">
        <f t="shared" si="32"/>
        <v>86963.832385092159</v>
      </c>
      <c r="AR35" s="20">
        <f t="shared" si="32"/>
        <v>95616.486825046464</v>
      </c>
      <c r="AS35" s="20">
        <f t="shared" si="32"/>
        <v>106466.25791604054</v>
      </c>
      <c r="AT35" s="20">
        <f t="shared" si="32"/>
        <v>113707.70390290496</v>
      </c>
      <c r="AU35" s="20">
        <f t="shared" si="32"/>
        <v>136370.59904557045</v>
      </c>
      <c r="AV35" s="20">
        <f t="shared" si="32"/>
        <v>174508.16985230599</v>
      </c>
      <c r="AW35" s="20">
        <f t="shared" si="32"/>
        <v>231738.16555643969</v>
      </c>
      <c r="AX35" s="20">
        <f t="shared" si="32"/>
        <v>252606.33708068478</v>
      </c>
      <c r="AY35" s="19"/>
      <c r="AZ35" s="20">
        <f t="shared" ref="AZ35:BH35" si="33">B9*B12</f>
        <v>24786.215486143599</v>
      </c>
      <c r="BA35" s="20">
        <f t="shared" si="33"/>
        <v>31791.706679992254</v>
      </c>
      <c r="BB35" s="20">
        <f t="shared" si="33"/>
        <v>33934.246303240419</v>
      </c>
      <c r="BC35" s="20">
        <f t="shared" si="33"/>
        <v>34177.090175882942</v>
      </c>
      <c r="BD35" s="20">
        <f t="shared" si="33"/>
        <v>32763.275687512189</v>
      </c>
      <c r="BE35" s="20">
        <f t="shared" si="33"/>
        <v>38485.509549787377</v>
      </c>
      <c r="BF35" s="20">
        <f t="shared" si="33"/>
        <v>46606.344485024347</v>
      </c>
      <c r="BG35" s="20">
        <f t="shared" si="33"/>
        <v>60121.678039924256</v>
      </c>
      <c r="BH35" s="20">
        <f t="shared" si="33"/>
        <v>53886.487449688888</v>
      </c>
    </row>
    <row r="36" spans="1:60" x14ac:dyDescent="0.25">
      <c r="A36" s="25" t="s">
        <v>65</v>
      </c>
      <c r="B36" s="20">
        <f t="shared" ref="B36:I36" si="34">B52</f>
        <v>2053.3902390125136</v>
      </c>
      <c r="C36" s="20">
        <f t="shared" si="34"/>
        <v>3343.0449854091848</v>
      </c>
      <c r="D36" s="20">
        <f t="shared" si="34"/>
        <v>-228.74945484904106</v>
      </c>
      <c r="E36" s="20">
        <f t="shared" si="34"/>
        <v>4417.6387017406933</v>
      </c>
      <c r="F36" s="20">
        <f t="shared" si="34"/>
        <v>2462.8892278880217</v>
      </c>
      <c r="G36" s="20">
        <f t="shared" si="34"/>
        <v>2145.0495338307041</v>
      </c>
      <c r="H36" s="20">
        <f t="shared" si="34"/>
        <v>7880.7138498073564</v>
      </c>
      <c r="I36" s="20">
        <f t="shared" si="34"/>
        <v>3436.2906198680889</v>
      </c>
      <c r="J36" s="20">
        <f t="shared" ref="J36" si="35">J52</f>
        <v>829.75356404253205</v>
      </c>
      <c r="K36" s="19"/>
      <c r="L36" s="20">
        <f t="shared" ref="L36:S36" si="36">L52</f>
        <v>1419.7511906192774</v>
      </c>
      <c r="M36" s="20">
        <f t="shared" si="36"/>
        <v>1835.1264123282019</v>
      </c>
      <c r="N36" s="20">
        <f t="shared" si="36"/>
        <v>1037.6488820480697</v>
      </c>
      <c r="O36" s="20">
        <f t="shared" si="36"/>
        <v>2349.8578352203417</v>
      </c>
      <c r="P36" s="20">
        <f t="shared" si="36"/>
        <v>1931.732177292492</v>
      </c>
      <c r="Q36" s="20">
        <f t="shared" si="36"/>
        <v>2161.4099120080427</v>
      </c>
      <c r="R36" s="20">
        <f t="shared" si="36"/>
        <v>4195.0472050519602</v>
      </c>
      <c r="S36" s="20">
        <f t="shared" si="36"/>
        <v>2704.7317244717851</v>
      </c>
      <c r="T36" s="20">
        <f t="shared" ref="T36" si="37">T52</f>
        <v>1778.5581747251051</v>
      </c>
      <c r="V36" s="20">
        <f t="shared" ref="V36:AC36" si="38">V52</f>
        <v>2877.8644984434377</v>
      </c>
      <c r="W36" s="20">
        <f t="shared" si="38"/>
        <v>4868.4815899858304</v>
      </c>
      <c r="X36" s="20">
        <f t="shared" si="38"/>
        <v>-351.21727583985216</v>
      </c>
      <c r="Y36" s="20">
        <f t="shared" si="38"/>
        <v>6894.8966201051262</v>
      </c>
      <c r="Z36" s="20">
        <f t="shared" si="38"/>
        <v>3793.917966148359</v>
      </c>
      <c r="AA36" s="20">
        <f t="shared" si="38"/>
        <v>3198.3205140061268</v>
      </c>
      <c r="AB36" s="20">
        <f t="shared" si="38"/>
        <v>11662.603430962838</v>
      </c>
      <c r="AC36" s="20">
        <f t="shared" si="38"/>
        <v>4899.9044207284696</v>
      </c>
      <c r="AD36" s="20">
        <f t="shared" ref="AD36" si="39">AD52</f>
        <v>1193.4567350831494</v>
      </c>
      <c r="AF36" s="20">
        <f t="shared" ref="AF36:AM36" si="40">AF52</f>
        <v>703.7473442396672</v>
      </c>
      <c r="AG36" s="20">
        <f t="shared" si="40"/>
        <v>1268.1460090119078</v>
      </c>
      <c r="AH36" s="20">
        <f t="shared" si="40"/>
        <v>-97.76047106191335</v>
      </c>
      <c r="AI36" s="20">
        <f t="shared" si="40"/>
        <v>2000.3073657563109</v>
      </c>
      <c r="AJ36" s="20">
        <f t="shared" si="40"/>
        <v>1204.0926172712716</v>
      </c>
      <c r="AK36" s="20">
        <f t="shared" si="40"/>
        <v>1104.6935973928894</v>
      </c>
      <c r="AL36" s="20">
        <f t="shared" si="40"/>
        <v>4142.0334743443973</v>
      </c>
      <c r="AM36" s="20">
        <f t="shared" si="40"/>
        <v>1765.0220511452781</v>
      </c>
      <c r="AN36" s="20">
        <f t="shared" ref="AN36" si="41">AN52</f>
        <v>1176.6135414136343</v>
      </c>
      <c r="AO36" s="19"/>
      <c r="AP36" s="20">
        <f t="shared" ref="AP36:AW36" si="42">AP52</f>
        <v>4841.5659282533552</v>
      </c>
      <c r="AQ36" s="20">
        <f t="shared" si="42"/>
        <v>8362.7809071984957</v>
      </c>
      <c r="AR36" s="20">
        <f t="shared" si="42"/>
        <v>-609.17170391350862</v>
      </c>
      <c r="AS36" s="20">
        <f t="shared" si="42"/>
        <v>12369.148644806459</v>
      </c>
      <c r="AT36" s="20">
        <f t="shared" si="42"/>
        <v>7251.4244607774299</v>
      </c>
      <c r="AU36" s="20">
        <f t="shared" si="42"/>
        <v>6197.2972591532407</v>
      </c>
      <c r="AV36" s="20">
        <f t="shared" si="42"/>
        <v>23338.449544680036</v>
      </c>
      <c r="AW36" s="20">
        <f t="shared" si="42"/>
        <v>10279.41570745038</v>
      </c>
      <c r="AX36" s="20">
        <f t="shared" ref="AX36" si="43">AX52</f>
        <v>2425.5551949474116</v>
      </c>
      <c r="AY36" s="19"/>
      <c r="AZ36" s="20">
        <f t="shared" ref="AZ36:BG36" si="44">AZ52</f>
        <v>1682.6920527047391</v>
      </c>
      <c r="BA36" s="20">
        <f t="shared" si="44"/>
        <v>3057.214365316664</v>
      </c>
      <c r="BB36" s="20">
        <f t="shared" si="44"/>
        <v>-216.19475184641431</v>
      </c>
      <c r="BC36" s="20">
        <f t="shared" si="44"/>
        <v>3970.6618501218113</v>
      </c>
      <c r="BD36" s="20">
        <f t="shared" si="44"/>
        <v>2089.3959738954068</v>
      </c>
      <c r="BE36" s="20">
        <f t="shared" si="44"/>
        <v>1748.9557464678335</v>
      </c>
      <c r="BF36" s="20">
        <f t="shared" si="44"/>
        <v>6233.0595762152652</v>
      </c>
      <c r="BG36" s="20">
        <f t="shared" si="44"/>
        <v>2666.8706905395425</v>
      </c>
      <c r="BH36" s="20">
        <f t="shared" ref="BH36" si="45">BH52</f>
        <v>517.42427003845307</v>
      </c>
    </row>
    <row r="37" spans="1:60" x14ac:dyDescent="0.25">
      <c r="A37" s="25" t="s">
        <v>66</v>
      </c>
      <c r="B37" s="20">
        <f>-B36*WACC!$C$13</f>
        <v>-1026.6951195062568</v>
      </c>
      <c r="C37" s="20">
        <f>-C36*WACC!$D$13</f>
        <v>-1671.5224927045924</v>
      </c>
      <c r="D37" s="20">
        <f>-D36*WACC!$E$13</f>
        <v>114.37472742452053</v>
      </c>
      <c r="E37" s="20">
        <f>-E36*WACC!$F$13</f>
        <v>-2208.8193508703466</v>
      </c>
      <c r="F37" s="20">
        <f>-F36*WACC!$G$13</f>
        <v>-1231.4446139440108</v>
      </c>
      <c r="G37" s="20">
        <f>-G36*WACC!$H$13</f>
        <v>-1072.5247669153521</v>
      </c>
      <c r="H37" s="20">
        <f>-H36*WACC!$I$13</f>
        <v>-3940.3569249036782</v>
      </c>
      <c r="I37" s="20">
        <f>-I36*WACC!$J$13</f>
        <v>-1718.1453099340445</v>
      </c>
      <c r="J37" s="20">
        <f>-J36*WACC!$J$13</f>
        <v>-414.87678202126602</v>
      </c>
      <c r="K37" s="19"/>
      <c r="L37" s="20">
        <f>-L36*WACC!$C$13</f>
        <v>-709.8755953096387</v>
      </c>
      <c r="M37" s="20">
        <f>-M36*WACC!$D$13</f>
        <v>-917.56320616410096</v>
      </c>
      <c r="N37" s="20">
        <f>-N36*WACC!$E$13</f>
        <v>-518.82444102403485</v>
      </c>
      <c r="O37" s="20">
        <f>-O36*WACC!$F$13</f>
        <v>-1174.9289176101709</v>
      </c>
      <c r="P37" s="20">
        <f>-P36*WACC!$G$13</f>
        <v>-965.866088646246</v>
      </c>
      <c r="Q37" s="20">
        <f>-Q36*WACC!$H$13</f>
        <v>-1080.7049560040214</v>
      </c>
      <c r="R37" s="20">
        <f>-R36*WACC!$I$13</f>
        <v>-2097.5236025259801</v>
      </c>
      <c r="S37" s="20">
        <f>-S36*WACC!$J$13</f>
        <v>-1352.3658622358926</v>
      </c>
      <c r="T37" s="20">
        <f>-T36*WACC!$J$13</f>
        <v>-889.27908736255256</v>
      </c>
      <c r="V37" s="20">
        <f>-V36*WACC!C13</f>
        <v>-1438.9322492217188</v>
      </c>
      <c r="W37" s="20">
        <f>-W36*WACC!D13</f>
        <v>-2434.2407949929152</v>
      </c>
      <c r="X37" s="20">
        <f>-X36*WACC!E13</f>
        <v>175.60863791992608</v>
      </c>
      <c r="Y37" s="20">
        <f>-Y36*WACC!F13</f>
        <v>-3447.4483100525631</v>
      </c>
      <c r="Z37" s="20">
        <f>-Z36*WACC!G13</f>
        <v>-1896.9589830741795</v>
      </c>
      <c r="AA37" s="20">
        <f>-AA36*WACC!H13</f>
        <v>-1599.1602570030634</v>
      </c>
      <c r="AB37" s="20">
        <f>-AB36*WACC!I13</f>
        <v>-5831.3017154814188</v>
      </c>
      <c r="AC37" s="20">
        <f>-AC36*WACC!J13</f>
        <v>-2449.9522103642348</v>
      </c>
      <c r="AD37" s="20">
        <f>-AD36*WACC!K13</f>
        <v>-596.7283675415747</v>
      </c>
      <c r="AF37" s="20">
        <f>-AF36*WACC!C13</f>
        <v>-351.8736721198336</v>
      </c>
      <c r="AG37" s="20">
        <f>-AG36*WACC!D13</f>
        <v>-634.07300450595392</v>
      </c>
      <c r="AH37" s="20">
        <f>-AH36*WACC!E13</f>
        <v>48.880235530956675</v>
      </c>
      <c r="AI37" s="20">
        <f>-AI36*WACC!F13</f>
        <v>-1000.1536828781555</v>
      </c>
      <c r="AJ37" s="20">
        <f>-AJ36*WACC!G13</f>
        <v>-602.0463086356358</v>
      </c>
      <c r="AK37" s="20">
        <f>-AK36*WACC!H13</f>
        <v>-552.34679869644469</v>
      </c>
      <c r="AL37" s="20">
        <f>-AL36*WACC!I13</f>
        <v>-2071.0167371721986</v>
      </c>
      <c r="AM37" s="20">
        <f>-AM36*WACC!J13</f>
        <v>-882.51102557263903</v>
      </c>
      <c r="AN37" s="20">
        <f>-AN36*WACC!K13</f>
        <v>-588.30677070681713</v>
      </c>
      <c r="AO37" s="19"/>
      <c r="AP37" s="20">
        <f>-AP36*WACC!C13</f>
        <v>-2420.7829641266776</v>
      </c>
      <c r="AQ37" s="20">
        <f>-AQ36*WACC!D13</f>
        <v>-4181.3904535992478</v>
      </c>
      <c r="AR37" s="20">
        <f>-AR36*WACC!E13</f>
        <v>304.58585195675431</v>
      </c>
      <c r="AS37" s="20">
        <f>-AS36*WACC!F13</f>
        <v>-6184.5743224032294</v>
      </c>
      <c r="AT37" s="20">
        <f>-AT36*WACC!G13</f>
        <v>-3625.7122303887149</v>
      </c>
      <c r="AU37" s="20">
        <f>-AU36*WACC!H13</f>
        <v>-3098.6486295766204</v>
      </c>
      <c r="AV37" s="20">
        <f>-AV36*WACC!I13</f>
        <v>-11669.224772340018</v>
      </c>
      <c r="AW37" s="20">
        <f>-AW36*WACC!J13</f>
        <v>-5139.70785372519</v>
      </c>
      <c r="AX37" s="20">
        <f>-AX36*WACC!K13</f>
        <v>-1212.7775974737058</v>
      </c>
      <c r="AY37" s="19"/>
      <c r="AZ37" s="20">
        <f>-AZ36*WACC!C13</f>
        <v>-841.34602635236956</v>
      </c>
      <c r="BA37" s="20">
        <f>-BA36*WACC!D13</f>
        <v>-1528.607182658332</v>
      </c>
      <c r="BB37" s="20">
        <f>-BB36*WACC!E13</f>
        <v>108.09737592320715</v>
      </c>
      <c r="BC37" s="20">
        <f>-BC36*WACC!F13</f>
        <v>-1985.3309250609057</v>
      </c>
      <c r="BD37" s="20">
        <f>-BD36*WACC!G13</f>
        <v>-1044.6979869477034</v>
      </c>
      <c r="BE37" s="20">
        <f>-BE36*WACC!H13</f>
        <v>-874.47787323391674</v>
      </c>
      <c r="BF37" s="20">
        <f>-BF36*WACC!I13</f>
        <v>-3116.5297881076326</v>
      </c>
      <c r="BG37" s="20">
        <f>-BG36*WACC!J13</f>
        <v>-1333.4353452697712</v>
      </c>
      <c r="BH37" s="20">
        <f>-BH36*WACC!K13</f>
        <v>-258.71213501922654</v>
      </c>
    </row>
    <row r="38" spans="1:60" x14ac:dyDescent="0.25">
      <c r="A38" s="24" t="s">
        <v>67</v>
      </c>
      <c r="B38" s="20">
        <f t="shared" ref="B38:I38" si="46">B36+B37</f>
        <v>1026.6951195062568</v>
      </c>
      <c r="C38" s="20">
        <f t="shared" si="46"/>
        <v>1671.5224927045924</v>
      </c>
      <c r="D38" s="20">
        <f t="shared" si="46"/>
        <v>-114.37472742452053</v>
      </c>
      <c r="E38" s="20">
        <f t="shared" si="46"/>
        <v>2208.8193508703466</v>
      </c>
      <c r="F38" s="20">
        <f t="shared" si="46"/>
        <v>1231.4446139440108</v>
      </c>
      <c r="G38" s="20">
        <f t="shared" si="46"/>
        <v>1072.5247669153521</v>
      </c>
      <c r="H38" s="20">
        <f t="shared" si="46"/>
        <v>3940.3569249036782</v>
      </c>
      <c r="I38" s="20">
        <f t="shared" si="46"/>
        <v>1718.1453099340445</v>
      </c>
      <c r="J38" s="20">
        <f t="shared" ref="J38" si="47">J36+J37</f>
        <v>414.87678202126602</v>
      </c>
      <c r="K38" s="19"/>
      <c r="L38" s="20">
        <f t="shared" ref="L38:S38" si="48">L36+L37</f>
        <v>709.8755953096387</v>
      </c>
      <c r="M38" s="20">
        <f t="shared" si="48"/>
        <v>917.56320616410096</v>
      </c>
      <c r="N38" s="20">
        <f t="shared" si="48"/>
        <v>518.82444102403485</v>
      </c>
      <c r="O38" s="20">
        <f t="shared" si="48"/>
        <v>1174.9289176101709</v>
      </c>
      <c r="P38" s="20">
        <f t="shared" si="48"/>
        <v>965.866088646246</v>
      </c>
      <c r="Q38" s="20">
        <f t="shared" si="48"/>
        <v>1080.7049560040214</v>
      </c>
      <c r="R38" s="20">
        <f t="shared" si="48"/>
        <v>2097.5236025259801</v>
      </c>
      <c r="S38" s="20">
        <f t="shared" si="48"/>
        <v>1352.3658622358926</v>
      </c>
      <c r="T38" s="20">
        <f t="shared" ref="T38" si="49">T36+T37</f>
        <v>889.27908736255256</v>
      </c>
      <c r="V38" s="20">
        <f t="shared" ref="V38:AC38" si="50">V36+V37</f>
        <v>1438.9322492217188</v>
      </c>
      <c r="W38" s="20">
        <f t="shared" si="50"/>
        <v>2434.2407949929152</v>
      </c>
      <c r="X38" s="20">
        <f t="shared" si="50"/>
        <v>-175.60863791992608</v>
      </c>
      <c r="Y38" s="20">
        <f t="shared" si="50"/>
        <v>3447.4483100525631</v>
      </c>
      <c r="Z38" s="20">
        <f t="shared" si="50"/>
        <v>1896.9589830741795</v>
      </c>
      <c r="AA38" s="20">
        <f t="shared" si="50"/>
        <v>1599.1602570030634</v>
      </c>
      <c r="AB38" s="20">
        <f t="shared" si="50"/>
        <v>5831.3017154814188</v>
      </c>
      <c r="AC38" s="20">
        <f t="shared" si="50"/>
        <v>2449.9522103642348</v>
      </c>
      <c r="AD38" s="20">
        <f t="shared" ref="AD38" si="51">AD36+AD37</f>
        <v>596.7283675415747</v>
      </c>
      <c r="AF38" s="20">
        <f t="shared" ref="AF38:AM38" si="52">AF36+AF37</f>
        <v>351.8736721198336</v>
      </c>
      <c r="AG38" s="20">
        <f t="shared" si="52"/>
        <v>634.07300450595392</v>
      </c>
      <c r="AH38" s="20">
        <f t="shared" si="52"/>
        <v>-48.880235530956675</v>
      </c>
      <c r="AI38" s="20">
        <f t="shared" si="52"/>
        <v>1000.1536828781555</v>
      </c>
      <c r="AJ38" s="20">
        <f t="shared" si="52"/>
        <v>602.0463086356358</v>
      </c>
      <c r="AK38" s="20">
        <f t="shared" si="52"/>
        <v>552.34679869644469</v>
      </c>
      <c r="AL38" s="20">
        <f t="shared" si="52"/>
        <v>2071.0167371721986</v>
      </c>
      <c r="AM38" s="20">
        <f t="shared" si="52"/>
        <v>882.51102557263903</v>
      </c>
      <c r="AN38" s="20">
        <f t="shared" ref="AN38" si="53">AN36+AN37</f>
        <v>588.30677070681713</v>
      </c>
      <c r="AO38" s="19"/>
      <c r="AP38" s="20">
        <f t="shared" ref="AP38:AW38" si="54">AP36+AP37</f>
        <v>2420.7829641266776</v>
      </c>
      <c r="AQ38" s="20">
        <f t="shared" si="54"/>
        <v>4181.3904535992478</v>
      </c>
      <c r="AR38" s="20">
        <f t="shared" si="54"/>
        <v>-304.58585195675431</v>
      </c>
      <c r="AS38" s="20">
        <f t="shared" si="54"/>
        <v>6184.5743224032294</v>
      </c>
      <c r="AT38" s="20">
        <f t="shared" si="54"/>
        <v>3625.7122303887149</v>
      </c>
      <c r="AU38" s="20">
        <f t="shared" si="54"/>
        <v>3098.6486295766204</v>
      </c>
      <c r="AV38" s="20">
        <f t="shared" si="54"/>
        <v>11669.224772340018</v>
      </c>
      <c r="AW38" s="20">
        <f t="shared" si="54"/>
        <v>5139.70785372519</v>
      </c>
      <c r="AX38" s="20">
        <f t="shared" ref="AX38" si="55">AX36+AX37</f>
        <v>1212.7775974737058</v>
      </c>
      <c r="AY38" s="19"/>
      <c r="AZ38" s="20">
        <f t="shared" ref="AZ38:BG38" si="56">AZ36+AZ37</f>
        <v>841.34602635236956</v>
      </c>
      <c r="BA38" s="20">
        <f t="shared" si="56"/>
        <v>1528.607182658332</v>
      </c>
      <c r="BB38" s="20">
        <f t="shared" si="56"/>
        <v>-108.09737592320715</v>
      </c>
      <c r="BC38" s="20">
        <f t="shared" si="56"/>
        <v>1985.3309250609057</v>
      </c>
      <c r="BD38" s="20">
        <f t="shared" si="56"/>
        <v>1044.6979869477034</v>
      </c>
      <c r="BE38" s="20">
        <f t="shared" si="56"/>
        <v>874.47787323391674</v>
      </c>
      <c r="BF38" s="20">
        <f t="shared" si="56"/>
        <v>3116.5297881076326</v>
      </c>
      <c r="BG38" s="20">
        <f t="shared" si="56"/>
        <v>1333.4353452697712</v>
      </c>
      <c r="BH38" s="20">
        <f t="shared" ref="BH38" si="57">BH36+BH37</f>
        <v>258.71213501922654</v>
      </c>
    </row>
    <row r="39" spans="1:60" x14ac:dyDescent="0.25">
      <c r="A39" s="23" t="s">
        <v>100</v>
      </c>
      <c r="B39" s="20">
        <f t="shared" ref="B39:I39" si="58">B33-B34+B35+B38</f>
        <v>96061.358106677551</v>
      </c>
      <c r="C39" s="20">
        <f t="shared" si="58"/>
        <v>107893.68924404608</v>
      </c>
      <c r="D39" s="20">
        <f t="shared" si="58"/>
        <v>102104.30130410907</v>
      </c>
      <c r="E39" s="20">
        <f t="shared" si="58"/>
        <v>130936.58310959824</v>
      </c>
      <c r="F39" s="20">
        <f t="shared" si="58"/>
        <v>129567.60415221348</v>
      </c>
      <c r="G39" s="20">
        <f t="shared" si="58"/>
        <v>152020.20890558386</v>
      </c>
      <c r="H39" s="20">
        <f t="shared" si="58"/>
        <v>191858.50008177158</v>
      </c>
      <c r="I39" s="20">
        <f t="shared" si="58"/>
        <v>192834.7797654818</v>
      </c>
      <c r="J39" s="20">
        <f t="shared" ref="J39" si="59">J33-J34+J35+J38</f>
        <v>193603.54456602671</v>
      </c>
      <c r="K39" s="19"/>
      <c r="L39" s="20">
        <f t="shared" ref="L39:S39" si="60">L33-L34+L35+L38</f>
        <v>29222.976548632858</v>
      </c>
      <c r="M39" s="20">
        <f t="shared" si="60"/>
        <v>34801.78619374647</v>
      </c>
      <c r="N39" s="20">
        <f t="shared" si="60"/>
        <v>34447.622928080586</v>
      </c>
      <c r="O39" s="20">
        <f t="shared" si="60"/>
        <v>43399.000945217929</v>
      </c>
      <c r="P39" s="20">
        <f t="shared" si="60"/>
        <v>45429.983201290677</v>
      </c>
      <c r="Q39" s="20">
        <f t="shared" si="60"/>
        <v>58528.204070718144</v>
      </c>
      <c r="R39" s="20">
        <f t="shared" si="60"/>
        <v>76371.9472899541</v>
      </c>
      <c r="S39" s="20">
        <f t="shared" si="60"/>
        <v>78385.025489387685</v>
      </c>
      <c r="T39" s="20">
        <f t="shared" ref="T39" si="61">T33-T34+T35+T38</f>
        <v>74232.866696977522</v>
      </c>
      <c r="V39" s="20">
        <f t="shared" ref="V39:AC39" si="62">V33-V34+V35+V38</f>
        <v>103587.02702244831</v>
      </c>
      <c r="W39" s="20">
        <f t="shared" si="62"/>
        <v>122671.68978782637</v>
      </c>
      <c r="X39" s="20">
        <f t="shared" si="62"/>
        <v>118192.97690808935</v>
      </c>
      <c r="Y39" s="20">
        <f t="shared" si="62"/>
        <v>162201.50035586025</v>
      </c>
      <c r="Z39" s="20">
        <f t="shared" si="62"/>
        <v>155621.57217797259</v>
      </c>
      <c r="AA39" s="20">
        <f t="shared" si="62"/>
        <v>182082.26594245707</v>
      </c>
      <c r="AB39" s="20">
        <f t="shared" si="62"/>
        <v>236644.85957848781</v>
      </c>
      <c r="AC39" s="20">
        <f t="shared" si="62"/>
        <v>227252.45110003697</v>
      </c>
      <c r="AD39" s="20">
        <f t="shared" ref="AD39" si="63">AD33-AD34+AD35+AD38</f>
        <v>226908.1266664365</v>
      </c>
      <c r="AF39" s="20">
        <f t="shared" ref="AF39:AM39" si="64">AF33-AF34+AF35+AF38</f>
        <v>32101.079065114009</v>
      </c>
      <c r="AG39" s="20">
        <f t="shared" si="64"/>
        <v>39203.504248435704</v>
      </c>
      <c r="AH39" s="20">
        <f t="shared" si="64"/>
        <v>40629.79965980984</v>
      </c>
      <c r="AI39" s="20">
        <f t="shared" si="64"/>
        <v>55405.518093354593</v>
      </c>
      <c r="AJ39" s="20">
        <f t="shared" si="64"/>
        <v>58245.326017155836</v>
      </c>
      <c r="AK39" s="20">
        <f t="shared" si="64"/>
        <v>72133.022409993951</v>
      </c>
      <c r="AL39" s="20">
        <f t="shared" si="64"/>
        <v>93999.375201331437</v>
      </c>
      <c r="AM39" s="20">
        <f t="shared" si="64"/>
        <v>92350.09406432473</v>
      </c>
      <c r="AN39" s="20">
        <f t="shared" ref="AN39" si="65">AN33-AN34+AN35+AN38</f>
        <v>85094.196818274766</v>
      </c>
      <c r="AO39" s="19"/>
      <c r="AP39" s="20">
        <f t="shared" ref="AP39:AW39" si="66">AP33-AP34+AP35+AP38</f>
        <v>197488.05859715585</v>
      </c>
      <c r="AQ39" s="20">
        <f t="shared" si="66"/>
        <v>235960.33996279948</v>
      </c>
      <c r="AR39" s="20">
        <f t="shared" si="66"/>
        <v>231948.02777999704</v>
      </c>
      <c r="AS39" s="20">
        <f t="shared" si="66"/>
        <v>319849.01306787354</v>
      </c>
      <c r="AT39" s="20">
        <f t="shared" si="66"/>
        <v>327706.57723449118</v>
      </c>
      <c r="AU39" s="20">
        <f t="shared" si="66"/>
        <v>385244.32732256275</v>
      </c>
      <c r="AV39" s="20">
        <f t="shared" si="66"/>
        <v>508282.10215963435</v>
      </c>
      <c r="AW39" s="20">
        <f t="shared" si="66"/>
        <v>511797.64384780836</v>
      </c>
      <c r="AX39" s="20">
        <f t="shared" ref="AX39" si="67">AX33-AX34+AX35+AX38</f>
        <v>490800.67896863533</v>
      </c>
      <c r="AY39" s="19"/>
      <c r="AZ39" s="20">
        <f t="shared" ref="AZ39:BG39" si="68">AZ33-AZ34+AZ35+AZ38</f>
        <v>114406.73771207783</v>
      </c>
      <c r="BA39" s="20">
        <f t="shared" si="68"/>
        <v>144819.14915445494</v>
      </c>
      <c r="BB39" s="20">
        <f t="shared" si="68"/>
        <v>145148.87028581367</v>
      </c>
      <c r="BC39" s="20">
        <f t="shared" si="68"/>
        <v>153940.30641812755</v>
      </c>
      <c r="BD39" s="20">
        <f t="shared" si="68"/>
        <v>149226.34509118996</v>
      </c>
      <c r="BE39" s="20">
        <f t="shared" si="68"/>
        <v>171714.35467891616</v>
      </c>
      <c r="BF39" s="20">
        <f t="shared" si="68"/>
        <v>190987.15849347154</v>
      </c>
      <c r="BG39" s="20">
        <f t="shared" si="68"/>
        <v>189966.65410946243</v>
      </c>
      <c r="BH39" s="20">
        <f t="shared" ref="BH39" si="69">BH33-BH34+BH35+BH38</f>
        <v>174997.28476503212</v>
      </c>
    </row>
    <row r="40" spans="1:60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x14ac:dyDescent="0.25">
      <c r="A41" s="21"/>
    </row>
    <row r="42" spans="1:60" ht="14.45" x14ac:dyDescent="0.3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60" ht="14.45" x14ac:dyDescent="0.35">
      <c r="A43" s="21" t="s">
        <v>76</v>
      </c>
      <c r="B43" s="17">
        <f>B35</f>
        <v>30246.635359986954</v>
      </c>
      <c r="C43" s="17">
        <f t="shared" ref="C43:I43" si="70">C35</f>
        <v>34764.034475266388</v>
      </c>
      <c r="D43" s="17">
        <f t="shared" si="70"/>
        <v>35904.850956299691</v>
      </c>
      <c r="E43" s="17">
        <f t="shared" si="70"/>
        <v>38024.400458384705</v>
      </c>
      <c r="F43" s="17">
        <f t="shared" si="70"/>
        <v>38619.926413785026</v>
      </c>
      <c r="G43" s="17">
        <f t="shared" si="70"/>
        <v>47201.494083387661</v>
      </c>
      <c r="H43" s="17">
        <f t="shared" si="70"/>
        <v>58926.320209351186</v>
      </c>
      <c r="I43" s="17">
        <f t="shared" si="70"/>
        <v>77467.407412064436</v>
      </c>
      <c r="J43" s="17">
        <f t="shared" ref="J43" si="71">J35</f>
        <v>86413.621478925648</v>
      </c>
      <c r="L43" s="17">
        <f>L35</f>
        <v>10179.718421984</v>
      </c>
      <c r="M43" s="17">
        <f t="shared" ref="M43:S43" si="72">M35</f>
        <v>12665.993976634196</v>
      </c>
      <c r="N43" s="17">
        <f t="shared" si="72"/>
        <v>13292.489282263368</v>
      </c>
      <c r="O43" s="17">
        <f t="shared" si="72"/>
        <v>14160.292615818029</v>
      </c>
      <c r="P43" s="17">
        <f t="shared" si="72"/>
        <v>15296.049282053524</v>
      </c>
      <c r="Q43" s="17">
        <f t="shared" si="72"/>
        <v>20282.952569178884</v>
      </c>
      <c r="R43" s="17">
        <f t="shared" si="72"/>
        <v>26642.102536502232</v>
      </c>
      <c r="S43" s="17">
        <f t="shared" si="72"/>
        <v>35397.282363646598</v>
      </c>
      <c r="T43" s="17">
        <f t="shared" ref="T43" si="73">T35</f>
        <v>36948.446337449292</v>
      </c>
      <c r="V43" s="17">
        <f>V35</f>
        <v>42391.220356502345</v>
      </c>
      <c r="W43" s="17">
        <f t="shared" ref="W43:AC43" si="74">W35</f>
        <v>50626.917249141086</v>
      </c>
      <c r="X43" s="17">
        <f t="shared" si="74"/>
        <v>55127.580306711869</v>
      </c>
      <c r="Y43" s="17">
        <f t="shared" si="74"/>
        <v>59347.159852329081</v>
      </c>
      <c r="Z43" s="17">
        <f t="shared" si="74"/>
        <v>59491.442413847726</v>
      </c>
      <c r="AA43" s="17">
        <f t="shared" si="74"/>
        <v>70378.564428317884</v>
      </c>
      <c r="AB43" s="17">
        <f t="shared" si="74"/>
        <v>87204.5752891273</v>
      </c>
      <c r="AC43" s="17">
        <f t="shared" si="74"/>
        <v>110462.97709688998</v>
      </c>
      <c r="AD43" s="17">
        <f t="shared" ref="AD43" si="75">AD35</f>
        <v>124291.0220891355</v>
      </c>
      <c r="AF43" s="17">
        <f>AF35</f>
        <v>10366.265945148816</v>
      </c>
      <c r="AG43" s="17">
        <f t="shared" ref="AG43:AM43" si="76">AG35</f>
        <v>13187.340215095963</v>
      </c>
      <c r="AH43" s="17">
        <f t="shared" si="76"/>
        <v>15344.627357525565</v>
      </c>
      <c r="AI43" s="17">
        <f t="shared" si="76"/>
        <v>17217.453361544547</v>
      </c>
      <c r="AJ43" s="17">
        <f t="shared" si="76"/>
        <v>18881.063649896507</v>
      </c>
      <c r="AK43" s="17">
        <f t="shared" si="76"/>
        <v>24308.617343757764</v>
      </c>
      <c r="AL43" s="17">
        <f t="shared" si="76"/>
        <v>30971.152547689035</v>
      </c>
      <c r="AM43" s="17">
        <f t="shared" si="76"/>
        <v>39790.488481034823</v>
      </c>
      <c r="AN43" s="17">
        <f t="shared" ref="AN43" si="77">AN35</f>
        <v>39343.64323411596</v>
      </c>
      <c r="AP43" s="17">
        <f>AP35</f>
        <v>71316.730946203519</v>
      </c>
      <c r="AQ43" s="17">
        <f t="shared" ref="AQ43:AW43" si="78">AQ35</f>
        <v>86963.832385092159</v>
      </c>
      <c r="AR43" s="17">
        <f t="shared" si="78"/>
        <v>95616.486825046464</v>
      </c>
      <c r="AS43" s="17">
        <f t="shared" si="78"/>
        <v>106466.25791604054</v>
      </c>
      <c r="AT43" s="17">
        <f t="shared" si="78"/>
        <v>113707.70390290496</v>
      </c>
      <c r="AU43" s="17">
        <f t="shared" si="78"/>
        <v>136370.59904557045</v>
      </c>
      <c r="AV43" s="17">
        <f t="shared" si="78"/>
        <v>174508.16985230599</v>
      </c>
      <c r="AW43" s="17">
        <f t="shared" si="78"/>
        <v>231738.16555643969</v>
      </c>
      <c r="AX43" s="17">
        <f t="shared" ref="AX43" si="79">AX35</f>
        <v>252606.33708068478</v>
      </c>
      <c r="AZ43" s="17">
        <f>AZ35</f>
        <v>24786.215486143599</v>
      </c>
      <c r="BA43" s="17">
        <f t="shared" ref="BA43:BG43" si="80">BA35</f>
        <v>31791.706679992254</v>
      </c>
      <c r="BB43" s="17">
        <f t="shared" si="80"/>
        <v>33934.246303240419</v>
      </c>
      <c r="BC43" s="17">
        <f t="shared" si="80"/>
        <v>34177.090175882942</v>
      </c>
      <c r="BD43" s="17">
        <f t="shared" si="80"/>
        <v>32763.275687512189</v>
      </c>
      <c r="BE43" s="17">
        <f t="shared" si="80"/>
        <v>38485.509549787377</v>
      </c>
      <c r="BF43" s="17">
        <f t="shared" si="80"/>
        <v>46606.344485024347</v>
      </c>
      <c r="BG43" s="17">
        <f t="shared" si="80"/>
        <v>60121.678039924256</v>
      </c>
      <c r="BH43" s="17">
        <f t="shared" ref="BH43" si="81">BH35</f>
        <v>53886.487449688888</v>
      </c>
    </row>
    <row r="44" spans="1:60" ht="14.45" x14ac:dyDescent="0.35">
      <c r="A44" s="21" t="s">
        <v>77</v>
      </c>
      <c r="B44" s="1">
        <f>B19</f>
        <v>-35197.191293867276</v>
      </c>
      <c r="C44" s="1">
        <f t="shared" ref="C44:I44" si="82">C19</f>
        <v>-37591.723707092016</v>
      </c>
      <c r="D44" s="1">
        <f t="shared" si="82"/>
        <v>-39679.765613255011</v>
      </c>
      <c r="E44" s="1">
        <f t="shared" si="82"/>
        <v>-42662.027722721206</v>
      </c>
      <c r="F44" s="1">
        <f t="shared" si="82"/>
        <v>-45549.253602018674</v>
      </c>
      <c r="G44" s="1">
        <f t="shared" si="82"/>
        <v>-49420.798095991217</v>
      </c>
      <c r="H44" s="1">
        <f t="shared" si="82"/>
        <v>-53380.927727712442</v>
      </c>
      <c r="I44" s="1">
        <f t="shared" si="82"/>
        <v>-56986.202025020444</v>
      </c>
      <c r="J44" s="1">
        <f t="shared" ref="J44" si="83">J19</f>
        <v>-62130.779136263394</v>
      </c>
      <c r="L44" s="1">
        <f>L19</f>
        <v>-6309.817923508931</v>
      </c>
      <c r="M44" s="1">
        <f t="shared" ref="M44:S44" si="84">M19</f>
        <v>-7130.7850012018498</v>
      </c>
      <c r="N44" s="1">
        <f t="shared" si="84"/>
        <v>-7596.0497734174805</v>
      </c>
      <c r="O44" s="1">
        <f t="shared" si="84"/>
        <v>-8176.4478601577084</v>
      </c>
      <c r="P44" s="1">
        <f t="shared" si="84"/>
        <v>-8965.600869275695</v>
      </c>
      <c r="Q44" s="1">
        <f t="shared" si="84"/>
        <v>-10308.01193464421</v>
      </c>
      <c r="R44" s="1">
        <f t="shared" si="84"/>
        <v>-11656.10051242077</v>
      </c>
      <c r="S44" s="1">
        <f t="shared" si="84"/>
        <v>-12529.616283222344</v>
      </c>
      <c r="T44" s="1">
        <f t="shared" ref="T44" si="85">T19</f>
        <v>-13272.266338566016</v>
      </c>
      <c r="V44" s="1">
        <f>V19</f>
        <v>-18284.768557364278</v>
      </c>
      <c r="W44" s="1">
        <f t="shared" ref="W44:AC44" si="86">W19</f>
        <v>-20290.828492121727</v>
      </c>
      <c r="X44" s="1">
        <f t="shared" si="86"/>
        <v>-22347.610258462239</v>
      </c>
      <c r="Y44" s="1">
        <f t="shared" si="86"/>
        <v>-24425.648895115926</v>
      </c>
      <c r="Z44" s="1">
        <f t="shared" si="86"/>
        <v>-26196.859921678355</v>
      </c>
      <c r="AA44" s="1">
        <f t="shared" si="86"/>
        <v>-29104.073531558457</v>
      </c>
      <c r="AB44" s="1">
        <f t="shared" si="86"/>
        <v>-31713.042331077711</v>
      </c>
      <c r="AC44" s="1">
        <f t="shared" si="86"/>
        <v>-33542.10460853095</v>
      </c>
      <c r="AD44" s="1">
        <f t="shared" ref="AD44" si="87">AD19</f>
        <v>-37807.333151659164</v>
      </c>
      <c r="AF44" s="1">
        <f t="shared" ref="AF44:AM44" si="88">AF19</f>
        <v>-11241.431960492584</v>
      </c>
      <c r="AG44" s="1">
        <f t="shared" si="88"/>
        <v>-12535.254969561955</v>
      </c>
      <c r="AH44" s="1">
        <f t="shared" si="88"/>
        <v>-13951.475906048516</v>
      </c>
      <c r="AI44" s="1">
        <f t="shared" si="88"/>
        <v>-15434.788191957983</v>
      </c>
      <c r="AJ44" s="1">
        <f t="shared" si="88"/>
        <v>-17169.229509335724</v>
      </c>
      <c r="AK44" s="1">
        <f t="shared" si="88"/>
        <v>-19294.656474811403</v>
      </c>
      <c r="AL44" s="1">
        <f t="shared" si="88"/>
        <v>-21216.788361119947</v>
      </c>
      <c r="AM44" s="1">
        <f t="shared" si="88"/>
        <v>-22572.60378387725</v>
      </c>
      <c r="AN44" s="1">
        <f t="shared" ref="AN44" si="89">AN19</f>
        <v>-22572.60378387725</v>
      </c>
      <c r="AP44" s="1">
        <f t="shared" ref="AP44:AW44" si="90">AP19</f>
        <v>-53980.083009357695</v>
      </c>
      <c r="AQ44" s="1">
        <f t="shared" si="90"/>
        <v>-60096.737260186186</v>
      </c>
      <c r="AR44" s="1">
        <f t="shared" si="90"/>
        <v>-65708.240245189547</v>
      </c>
      <c r="AS44" s="1">
        <f t="shared" si="90"/>
        <v>-72685.048141487423</v>
      </c>
      <c r="AT44" s="1">
        <f t="shared" si="90"/>
        <v>-80333.404525338192</v>
      </c>
      <c r="AU44" s="1">
        <f t="shared" si="90"/>
        <v>-88822.712169686085</v>
      </c>
      <c r="AV44" s="1">
        <f t="shared" si="90"/>
        <v>-98185.771161143435</v>
      </c>
      <c r="AW44" s="1">
        <f t="shared" si="90"/>
        <v>-105416.41526775985</v>
      </c>
      <c r="AX44" s="1">
        <f t="shared" ref="AX44" si="91">AX19</f>
        <v>-106476.38920165703</v>
      </c>
      <c r="AZ44" s="1">
        <f t="shared" ref="AZ44:BG44" si="92">AZ19</f>
        <v>-64530.368454735202</v>
      </c>
      <c r="BA44" s="1">
        <f t="shared" si="92"/>
        <v>-80528.007429580583</v>
      </c>
      <c r="BB44" s="1">
        <f t="shared" si="92"/>
        <v>-86150.447702828649</v>
      </c>
      <c r="BC44" s="1">
        <f t="shared" si="92"/>
        <v>-74597.373897859405</v>
      </c>
      <c r="BD44" s="1">
        <f t="shared" si="92"/>
        <v>-77949.244446494893</v>
      </c>
      <c r="BE44" s="1">
        <f t="shared" si="92"/>
        <v>-88060.422082218487</v>
      </c>
      <c r="BF44" s="1">
        <f t="shared" si="92"/>
        <v>-81461.679596199916</v>
      </c>
      <c r="BG44" s="1">
        <f t="shared" si="92"/>
        <v>-84535.935231142532</v>
      </c>
      <c r="BH44" s="1">
        <f t="shared" ref="BH44" si="93">BH19</f>
        <v>-93012.461040978262</v>
      </c>
    </row>
    <row r="45" spans="1:60" ht="14.45" x14ac:dyDescent="0.35">
      <c r="A45" s="21" t="s">
        <v>78</v>
      </c>
      <c r="B45" s="1">
        <f t="shared" ref="B45:I45" si="94">B30</f>
        <v>23772.897322779547</v>
      </c>
      <c r="C45" s="1">
        <f t="shared" si="94"/>
        <v>24394.447776987035</v>
      </c>
      <c r="D45" s="1">
        <f t="shared" si="94"/>
        <v>27282.182917384755</v>
      </c>
      <c r="E45" s="1">
        <f t="shared" si="94"/>
        <v>35524.692589352257</v>
      </c>
      <c r="F45" s="1">
        <f t="shared" si="94"/>
        <v>37188.793376780544</v>
      </c>
      <c r="G45" s="1">
        <f t="shared" si="94"/>
        <v>48247.751613433786</v>
      </c>
      <c r="H45" s="1">
        <f t="shared" si="94"/>
        <v>53282.205978675513</v>
      </c>
      <c r="I45" s="1">
        <f t="shared" si="94"/>
        <v>46926.868262166499</v>
      </c>
      <c r="J45" s="1">
        <f t="shared" ref="J45" si="95">J30</f>
        <v>52940.672498370652</v>
      </c>
      <c r="L45" s="1">
        <f t="shared" ref="L45:S45" si="96">L30</f>
        <v>8000.9362344075753</v>
      </c>
      <c r="M45" s="1">
        <f t="shared" si="96"/>
        <v>8887.9191748145786</v>
      </c>
      <c r="N45" s="1">
        <f t="shared" si="96"/>
        <v>10100.254265571797</v>
      </c>
      <c r="O45" s="1">
        <f t="shared" si="96"/>
        <v>13229.401018505359</v>
      </c>
      <c r="P45" s="1">
        <f t="shared" si="96"/>
        <v>14729.225792317873</v>
      </c>
      <c r="Q45" s="1">
        <f t="shared" si="96"/>
        <v>20732.539860199413</v>
      </c>
      <c r="R45" s="1">
        <f t="shared" si="96"/>
        <v>24090.253557520344</v>
      </c>
      <c r="S45" s="1">
        <f t="shared" si="96"/>
        <v>21442.354427610077</v>
      </c>
      <c r="T45" s="1">
        <f t="shared" ref="T45" si="97">T30</f>
        <v>18083.626771876741</v>
      </c>
      <c r="V45" s="1">
        <f t="shared" ref="V45:AC45" si="98">V30</f>
        <v>33318.156447100664</v>
      </c>
      <c r="W45" s="1">
        <f t="shared" si="98"/>
        <v>35525.672079939235</v>
      </c>
      <c r="X45" s="1">
        <f t="shared" si="98"/>
        <v>41888.510595715088</v>
      </c>
      <c r="Y45" s="1">
        <f t="shared" si="98"/>
        <v>55445.702874724557</v>
      </c>
      <c r="Z45" s="1">
        <f t="shared" si="98"/>
        <v>57286.876621948199</v>
      </c>
      <c r="AA45" s="1">
        <f t="shared" si="98"/>
        <v>71938.559602557056</v>
      </c>
      <c r="AB45" s="1">
        <f t="shared" si="98"/>
        <v>78851.897188394927</v>
      </c>
      <c r="AC45" s="1">
        <f t="shared" si="98"/>
        <v>66914.354658849566</v>
      </c>
      <c r="AD45" s="1">
        <f t="shared" ref="AD45" si="99">AD30</f>
        <v>60831.582308696808</v>
      </c>
      <c r="AF45" s="1">
        <f t="shared" ref="AF45:AM45" si="100">AF30</f>
        <v>8147.5566786730142</v>
      </c>
      <c r="AG45" s="1">
        <f t="shared" si="100"/>
        <v>9253.7557004034788</v>
      </c>
      <c r="AH45" s="1">
        <f t="shared" si="100"/>
        <v>11659.564633108916</v>
      </c>
      <c r="AI45" s="1">
        <f t="shared" si="100"/>
        <v>16085.585320662349</v>
      </c>
      <c r="AJ45" s="1">
        <f t="shared" si="100"/>
        <v>18181.390800351499</v>
      </c>
      <c r="AK45" s="1">
        <f t="shared" si="100"/>
        <v>24847.436600114041</v>
      </c>
      <c r="AL45" s="1">
        <f t="shared" si="100"/>
        <v>28004.656044703625</v>
      </c>
      <c r="AM45" s="1">
        <f t="shared" si="100"/>
        <v>24103.59496225994</v>
      </c>
      <c r="AN45" s="1">
        <f t="shared" ref="AN45" si="101">AN30</f>
        <v>19255.904662234923</v>
      </c>
      <c r="AP45" s="1">
        <f t="shared" ref="AP45:AW45" si="102">AP30</f>
        <v>56052.691547411909</v>
      </c>
      <c r="AQ45" s="1">
        <f t="shared" si="102"/>
        <v>61023.833960184456</v>
      </c>
      <c r="AR45" s="1">
        <f t="shared" si="102"/>
        <v>72653.873056140059</v>
      </c>
      <c r="AS45" s="1">
        <f t="shared" si="102"/>
        <v>99467.211527644977</v>
      </c>
      <c r="AT45" s="1">
        <f t="shared" si="102"/>
        <v>109494.05393698256</v>
      </c>
      <c r="AU45" s="1">
        <f t="shared" si="102"/>
        <v>139393.35857678924</v>
      </c>
      <c r="AV45" s="1">
        <f t="shared" si="102"/>
        <v>157793.32933056128</v>
      </c>
      <c r="AW45" s="1">
        <f t="shared" si="102"/>
        <v>140378.34399876391</v>
      </c>
      <c r="AX45" s="1">
        <f t="shared" ref="AX45" si="103">AX30</f>
        <v>123632.76870313303</v>
      </c>
      <c r="AZ45" s="1">
        <f t="shared" ref="AZ45:BG45" si="104">AZ30</f>
        <v>19481.180262181537</v>
      </c>
      <c r="BA45" s="1">
        <f t="shared" si="104"/>
        <v>22308.720493823468</v>
      </c>
      <c r="BB45" s="1">
        <f t="shared" si="104"/>
        <v>25784.825452566212</v>
      </c>
      <c r="BC45" s="1">
        <f t="shared" si="104"/>
        <v>31930.302843975194</v>
      </c>
      <c r="BD45" s="1">
        <f t="shared" si="104"/>
        <v>31549.17171086276</v>
      </c>
      <c r="BE45" s="1">
        <f t="shared" si="104"/>
        <v>39338.57055868239</v>
      </c>
      <c r="BF45" s="1">
        <f t="shared" si="104"/>
        <v>42142.269158190109</v>
      </c>
      <c r="BG45" s="1">
        <f t="shared" si="104"/>
        <v>36419.471869927758</v>
      </c>
      <c r="BH45" s="1">
        <f t="shared" ref="BH45" si="105">BH30</f>
        <v>26373.588707569601</v>
      </c>
    </row>
    <row r="46" spans="1:60" ht="14.45" x14ac:dyDescent="0.35">
      <c r="A46" s="21" t="s">
        <v>86</v>
      </c>
      <c r="B46" s="1">
        <f t="shared" ref="B46:I46" si="106">B43-B44+B45</f>
        <v>89216.723976633773</v>
      </c>
      <c r="C46" s="1">
        <f t="shared" si="106"/>
        <v>96750.205959345447</v>
      </c>
      <c r="D46" s="1">
        <f t="shared" si="106"/>
        <v>102866.79948693945</v>
      </c>
      <c r="E46" s="1">
        <f t="shared" si="106"/>
        <v>116211.12077045816</v>
      </c>
      <c r="F46" s="1">
        <f t="shared" si="106"/>
        <v>121357.97339258424</v>
      </c>
      <c r="G46" s="1">
        <f t="shared" si="106"/>
        <v>144870.04379281268</v>
      </c>
      <c r="H46" s="1">
        <f t="shared" si="106"/>
        <v>165589.45391573914</v>
      </c>
      <c r="I46" s="1">
        <f t="shared" si="106"/>
        <v>181380.47769925138</v>
      </c>
      <c r="J46" s="1">
        <f t="shared" ref="J46" si="107">J43-J44+J45</f>
        <v>201485.07311355969</v>
      </c>
      <c r="L46" s="1">
        <f t="shared" ref="L46:S46" si="108">L43-L44+L45</f>
        <v>24490.472579900506</v>
      </c>
      <c r="M46" s="1">
        <f t="shared" si="108"/>
        <v>28684.698152650624</v>
      </c>
      <c r="N46" s="1">
        <f t="shared" si="108"/>
        <v>30988.793321252648</v>
      </c>
      <c r="O46" s="1">
        <f t="shared" si="108"/>
        <v>35566.141494481097</v>
      </c>
      <c r="P46" s="1">
        <f t="shared" si="108"/>
        <v>38990.875943647086</v>
      </c>
      <c r="Q46" s="1">
        <f t="shared" si="108"/>
        <v>51323.504364022505</v>
      </c>
      <c r="R46" s="1">
        <f t="shared" si="108"/>
        <v>62388.456606443346</v>
      </c>
      <c r="S46" s="1">
        <f t="shared" si="108"/>
        <v>69369.253074479013</v>
      </c>
      <c r="T46" s="1">
        <f t="shared" ref="T46" si="109">T43-T44+T45</f>
        <v>68304.339447892038</v>
      </c>
      <c r="V46" s="1">
        <f t="shared" ref="V46:AC46" si="110">V43-V44+V45</f>
        <v>93994.14536096729</v>
      </c>
      <c r="W46" s="1">
        <f t="shared" si="110"/>
        <v>106443.41782120205</v>
      </c>
      <c r="X46" s="1">
        <f t="shared" si="110"/>
        <v>119363.70116088921</v>
      </c>
      <c r="Y46" s="1">
        <f t="shared" si="110"/>
        <v>139218.51162216955</v>
      </c>
      <c r="Z46" s="1">
        <f t="shared" si="110"/>
        <v>142975.17895747427</v>
      </c>
      <c r="AA46" s="1">
        <f t="shared" si="110"/>
        <v>171421.1975624334</v>
      </c>
      <c r="AB46" s="1">
        <f t="shared" si="110"/>
        <v>197769.51480859995</v>
      </c>
      <c r="AC46" s="1">
        <f t="shared" si="110"/>
        <v>210919.43636427048</v>
      </c>
      <c r="AD46" s="1">
        <f t="shared" ref="AD46" si="111">AD43-AD44+AD45</f>
        <v>222929.93754949147</v>
      </c>
      <c r="AF46" s="1">
        <f t="shared" ref="AF46:AM46" si="112">AF43-AF44+AF45</f>
        <v>29755.254584314411</v>
      </c>
      <c r="AG46" s="1">
        <f t="shared" si="112"/>
        <v>34976.350885061402</v>
      </c>
      <c r="AH46" s="1">
        <f t="shared" si="112"/>
        <v>40955.667896682993</v>
      </c>
      <c r="AI46" s="1">
        <f t="shared" si="112"/>
        <v>48737.826874164879</v>
      </c>
      <c r="AJ46" s="1">
        <f t="shared" si="112"/>
        <v>54231.683959583723</v>
      </c>
      <c r="AK46" s="1">
        <f t="shared" si="112"/>
        <v>68450.710418683215</v>
      </c>
      <c r="AL46" s="1">
        <f t="shared" si="112"/>
        <v>80192.596953512606</v>
      </c>
      <c r="AM46" s="1">
        <f t="shared" si="112"/>
        <v>86466.68722717202</v>
      </c>
      <c r="AN46" s="1">
        <f t="shared" ref="AN46" si="113">AN43-AN44+AN45</f>
        <v>81172.15168022814</v>
      </c>
      <c r="AP46" s="1">
        <f t="shared" ref="AP46:AW46" si="114">AP43-AP44+AP45</f>
        <v>181349.50550297313</v>
      </c>
      <c r="AQ46" s="1">
        <f t="shared" si="114"/>
        <v>208084.40360546278</v>
      </c>
      <c r="AR46" s="1">
        <f t="shared" si="114"/>
        <v>233978.60012637606</v>
      </c>
      <c r="AS46" s="1">
        <f t="shared" si="114"/>
        <v>278618.5175851729</v>
      </c>
      <c r="AT46" s="1">
        <f t="shared" si="114"/>
        <v>303535.16236522573</v>
      </c>
      <c r="AU46" s="1">
        <f t="shared" si="114"/>
        <v>364586.66979204572</v>
      </c>
      <c r="AV46" s="1">
        <f t="shared" si="114"/>
        <v>430487.27034401073</v>
      </c>
      <c r="AW46" s="1">
        <f t="shared" si="114"/>
        <v>477532.92482296342</v>
      </c>
      <c r="AX46" s="1">
        <f t="shared" ref="AX46" si="115">AX43-AX44+AX45</f>
        <v>482715.49498547486</v>
      </c>
      <c r="AZ46" s="1">
        <f t="shared" ref="AZ46:BG46" si="116">AZ43-AZ44+AZ45</f>
        <v>108797.76420306033</v>
      </c>
      <c r="BA46" s="1">
        <f t="shared" si="116"/>
        <v>134628.43460339631</v>
      </c>
      <c r="BB46" s="1">
        <f t="shared" si="116"/>
        <v>145869.51945863527</v>
      </c>
      <c r="BC46" s="1">
        <f t="shared" si="116"/>
        <v>140704.76691771753</v>
      </c>
      <c r="BD46" s="1">
        <f t="shared" si="116"/>
        <v>142261.69184486984</v>
      </c>
      <c r="BE46" s="1">
        <f t="shared" si="116"/>
        <v>165884.50219068828</v>
      </c>
      <c r="BF46" s="1">
        <f t="shared" si="116"/>
        <v>170210.29323941437</v>
      </c>
      <c r="BG46" s="1">
        <f t="shared" si="116"/>
        <v>181077.08514099458</v>
      </c>
      <c r="BH46" s="1">
        <f t="shared" ref="BH46" si="117">BH43-BH44+BH45</f>
        <v>173272.53719823677</v>
      </c>
    </row>
    <row r="47" spans="1:60" ht="14.45" x14ac:dyDescent="0.3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ht="14.45" x14ac:dyDescent="0.3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ht="14.45" x14ac:dyDescent="0.35">
      <c r="A49" s="21" t="s">
        <v>92</v>
      </c>
      <c r="B49" s="1">
        <f t="shared" ref="B49:I49" si="118">B39-B46</f>
        <v>6844.634130043778</v>
      </c>
      <c r="C49" s="1">
        <f t="shared" si="118"/>
        <v>11143.483284700633</v>
      </c>
      <c r="D49" s="1">
        <f t="shared" si="118"/>
        <v>-762.49818283037166</v>
      </c>
      <c r="E49" s="1">
        <f t="shared" si="118"/>
        <v>14725.462339140082</v>
      </c>
      <c r="F49" s="1">
        <f t="shared" si="118"/>
        <v>8209.6307596292318</v>
      </c>
      <c r="G49" s="1">
        <f t="shared" si="118"/>
        <v>7150.1651127711812</v>
      </c>
      <c r="H49" s="1">
        <f t="shared" si="118"/>
        <v>26269.046166032436</v>
      </c>
      <c r="I49" s="1">
        <f t="shared" si="118"/>
        <v>11454.302066230419</v>
      </c>
      <c r="J49" s="1">
        <f t="shared" ref="J49" si="119">J39-J46</f>
        <v>-7881.5285475329729</v>
      </c>
      <c r="L49" s="1">
        <f t="shared" ref="L49:S49" si="120">L39-L46</f>
        <v>4732.5039687323515</v>
      </c>
      <c r="M49" s="1">
        <f t="shared" si="120"/>
        <v>6117.0880410958453</v>
      </c>
      <c r="N49" s="1">
        <f t="shared" si="120"/>
        <v>3458.8296068279378</v>
      </c>
      <c r="O49" s="1">
        <f t="shared" si="120"/>
        <v>7832.8594507368325</v>
      </c>
      <c r="P49" s="1">
        <f t="shared" si="120"/>
        <v>6439.1072576435909</v>
      </c>
      <c r="Q49" s="1">
        <f t="shared" si="120"/>
        <v>7204.6997066956392</v>
      </c>
      <c r="R49" s="1">
        <f t="shared" si="120"/>
        <v>13983.490683510754</v>
      </c>
      <c r="S49" s="1">
        <f t="shared" si="120"/>
        <v>9015.7724149086716</v>
      </c>
      <c r="T49" s="1">
        <f t="shared" ref="T49" si="121">T39-T46</f>
        <v>5928.5272490854841</v>
      </c>
      <c r="V49" s="1">
        <f t="shared" ref="V49:AC49" si="122">V39-V46</f>
        <v>9592.8816614810203</v>
      </c>
      <c r="W49" s="1">
        <f t="shared" si="122"/>
        <v>16228.271966624321</v>
      </c>
      <c r="X49" s="1">
        <f t="shared" si="122"/>
        <v>-1170.7242527998606</v>
      </c>
      <c r="Y49" s="1">
        <f t="shared" si="122"/>
        <v>22982.988733690698</v>
      </c>
      <c r="Z49" s="1">
        <f t="shared" si="122"/>
        <v>12646.393220498314</v>
      </c>
      <c r="AA49" s="1">
        <f t="shared" si="122"/>
        <v>10661.068380023673</v>
      </c>
      <c r="AB49" s="1">
        <f t="shared" si="122"/>
        <v>38875.344769887859</v>
      </c>
      <c r="AC49" s="1">
        <f t="shared" si="122"/>
        <v>16333.014735766483</v>
      </c>
      <c r="AD49" s="1">
        <f t="shared" ref="AD49" si="123">AD39-AD46</f>
        <v>3978.1891169450246</v>
      </c>
      <c r="AF49" s="1">
        <f t="shared" ref="AF49:AM49" si="124">AF39-AF46</f>
        <v>2345.8244807995979</v>
      </c>
      <c r="AG49" s="1">
        <f t="shared" si="124"/>
        <v>4227.153363374302</v>
      </c>
      <c r="AH49" s="1">
        <f t="shared" si="124"/>
        <v>-325.86823687315336</v>
      </c>
      <c r="AI49" s="1">
        <f t="shared" si="124"/>
        <v>6667.6912191897136</v>
      </c>
      <c r="AJ49" s="1">
        <f t="shared" si="124"/>
        <v>4013.6420575721131</v>
      </c>
      <c r="AK49" s="1">
        <f t="shared" si="124"/>
        <v>3682.3119913107366</v>
      </c>
      <c r="AL49" s="1">
        <f t="shared" si="124"/>
        <v>13806.778247818831</v>
      </c>
      <c r="AM49" s="1">
        <f t="shared" si="124"/>
        <v>5883.4068371527101</v>
      </c>
      <c r="AN49" s="1">
        <f t="shared" ref="AN49" si="125">AN39-AN46</f>
        <v>3922.0451380466257</v>
      </c>
      <c r="AP49" s="1">
        <f t="shared" ref="AP49:AW49" si="126">AP39-AP46</f>
        <v>16138.553094182716</v>
      </c>
      <c r="AQ49" s="1">
        <f t="shared" si="126"/>
        <v>27875.936357336701</v>
      </c>
      <c r="AR49" s="1">
        <f t="shared" si="126"/>
        <v>-2030.57234637902</v>
      </c>
      <c r="AS49" s="1">
        <f t="shared" si="126"/>
        <v>41230.495482700644</v>
      </c>
      <c r="AT49" s="1">
        <f t="shared" si="126"/>
        <v>24171.414869265456</v>
      </c>
      <c r="AU49" s="1">
        <f t="shared" si="126"/>
        <v>20657.657530517026</v>
      </c>
      <c r="AV49" s="1">
        <f t="shared" si="126"/>
        <v>77794.83181562362</v>
      </c>
      <c r="AW49" s="1">
        <f t="shared" si="126"/>
        <v>34264.719024844933</v>
      </c>
      <c r="AX49" s="1">
        <f t="shared" ref="AX49" si="127">AX39-AX46</f>
        <v>8085.1839831604739</v>
      </c>
      <c r="AZ49" s="1">
        <f t="shared" ref="AZ49:BG49" si="128">AZ39-AZ46</f>
        <v>5608.9735090174945</v>
      </c>
      <c r="BA49" s="1">
        <f t="shared" si="128"/>
        <v>10190.714551058627</v>
      </c>
      <c r="BB49" s="1">
        <f t="shared" si="128"/>
        <v>-720.64917282160604</v>
      </c>
      <c r="BC49" s="1">
        <f t="shared" si="128"/>
        <v>13235.539500410028</v>
      </c>
      <c r="BD49" s="1">
        <f t="shared" si="128"/>
        <v>6964.6532463201147</v>
      </c>
      <c r="BE49" s="1">
        <f t="shared" si="128"/>
        <v>5829.8524882278871</v>
      </c>
      <c r="BF49" s="1">
        <f t="shared" si="128"/>
        <v>20776.865254057164</v>
      </c>
      <c r="BG49" s="1">
        <f t="shared" si="128"/>
        <v>8889.5689684678509</v>
      </c>
      <c r="BH49" s="1">
        <f t="shared" ref="BH49" si="129">BH39-BH46</f>
        <v>1724.7475667953549</v>
      </c>
    </row>
    <row r="50" spans="1:60" ht="14.45" x14ac:dyDescent="0.35">
      <c r="A50" s="21" t="s">
        <v>93</v>
      </c>
      <c r="B50" s="1">
        <f>B49*WACC!C12</f>
        <v>2053.3902390125136</v>
      </c>
      <c r="C50" s="1">
        <f>C49*WACC!D12</f>
        <v>3343.0449854091808</v>
      </c>
      <c r="D50" s="1">
        <f>D49*WACC!E12</f>
        <v>-228.74945484904245</v>
      </c>
      <c r="E50" s="1">
        <f>E49*WACC!F12</f>
        <v>4417.6387017406914</v>
      </c>
      <c r="F50" s="1">
        <f>F49*WACC!G12</f>
        <v>2462.8892278880262</v>
      </c>
      <c r="G50" s="1">
        <f>G49*WACC!H12</f>
        <v>2145.0495338307069</v>
      </c>
      <c r="H50" s="1">
        <f>H49*WACC!I12</f>
        <v>7880.7138498073518</v>
      </c>
      <c r="I50" s="1">
        <f>I49*WACC!J12</f>
        <v>3436.2906198680885</v>
      </c>
      <c r="J50" s="1">
        <f>J49*WACC!K12</f>
        <v>-2364.4585642591783</v>
      </c>
      <c r="L50" s="1">
        <f>L49*WACC!C12</f>
        <v>1419.7511906192769</v>
      </c>
      <c r="M50" s="1">
        <f>M49*WACC!D12</f>
        <v>1835.1264123281996</v>
      </c>
      <c r="N50" s="1">
        <f>N49*WACC!E12</f>
        <v>1037.6488820480681</v>
      </c>
      <c r="O50" s="1">
        <f>O49*WACC!F12</f>
        <v>2349.8578352203403</v>
      </c>
      <c r="P50" s="1">
        <f>P49*WACC!G12</f>
        <v>1931.7321772924943</v>
      </c>
      <c r="Q50" s="1">
        <f>Q49*WACC!H12</f>
        <v>2161.4099120080396</v>
      </c>
      <c r="R50" s="1">
        <f>R49*WACC!I12</f>
        <v>4195.0472050519602</v>
      </c>
      <c r="S50" s="1">
        <f>S49*WACC!J12</f>
        <v>2704.7317244717851</v>
      </c>
      <c r="T50" s="1">
        <f>T49*WACC!K12</f>
        <v>1778.5581747251083</v>
      </c>
      <c r="V50" s="1">
        <f>V49*WACC!C12</f>
        <v>2877.8644984434372</v>
      </c>
      <c r="W50" s="1">
        <f>W49*WACC!D12</f>
        <v>4868.4815899858268</v>
      </c>
      <c r="X50" s="1">
        <f>X49*WACC!E12</f>
        <v>-351.21727583985216</v>
      </c>
      <c r="Y50" s="1">
        <f>Y49*WACC!F12</f>
        <v>6894.896620105128</v>
      </c>
      <c r="Z50" s="1">
        <f>Z49*WACC!G12</f>
        <v>3793.917966148349</v>
      </c>
      <c r="AA50" s="1">
        <f>AA49*WACC!H12</f>
        <v>3198.3205140061364</v>
      </c>
      <c r="AB50" s="1">
        <f>AB49*WACC!I12</f>
        <v>11662.603430962838</v>
      </c>
      <c r="AC50" s="1">
        <f>AC49*WACC!J12</f>
        <v>4899.904420728466</v>
      </c>
      <c r="AD50" s="1">
        <f>AD49*WACC!K12</f>
        <v>1193.4567350831471</v>
      </c>
      <c r="AF50" s="1">
        <f>AF49*WACC!C12</f>
        <v>703.74734423966697</v>
      </c>
      <c r="AG50" s="1">
        <f>AG49*WACC!D12</f>
        <v>1268.1460090119078</v>
      </c>
      <c r="AH50" s="1">
        <f>AH49*WACC!E12</f>
        <v>-97.760471061916505</v>
      </c>
      <c r="AI50" s="1">
        <f>AI49*WACC!F12</f>
        <v>2000.3073657563102</v>
      </c>
      <c r="AJ50" s="1">
        <f>AJ49*WACC!G12</f>
        <v>1204.0926172712705</v>
      </c>
      <c r="AK50" s="1">
        <f>AK49*WACC!H12</f>
        <v>1104.6935973928876</v>
      </c>
      <c r="AL50" s="1">
        <f>AL49*WACC!I12</f>
        <v>4142.0334743443991</v>
      </c>
      <c r="AM50" s="1">
        <f>AM49*WACC!J12</f>
        <v>1765.0220511452803</v>
      </c>
      <c r="AN50" s="1">
        <f>AN49*WACC!K12</f>
        <v>1176.6135414136324</v>
      </c>
      <c r="AP50" s="1">
        <f>AP49*WACC!C12</f>
        <v>4841.5659282533534</v>
      </c>
      <c r="AQ50" s="1">
        <f>AQ49*WACC!D12</f>
        <v>8362.7809071984866</v>
      </c>
      <c r="AR50" s="1">
        <f>AR49*WACC!E12</f>
        <v>-609.17170391352215</v>
      </c>
      <c r="AS50" s="1">
        <f>AS49*WACC!F12</f>
        <v>12369.148644806461</v>
      </c>
      <c r="AT50" s="1">
        <f>AT49*WACC!G12</f>
        <v>7251.4244607774481</v>
      </c>
      <c r="AU50" s="1">
        <f>AU49*WACC!H12</f>
        <v>6197.2972591532371</v>
      </c>
      <c r="AV50" s="1">
        <f>AV49*WACC!I12</f>
        <v>23338.449544680043</v>
      </c>
      <c r="AW50" s="1">
        <f>AW49*WACC!J12</f>
        <v>10279.415707450376</v>
      </c>
      <c r="AX50" s="1">
        <f>AX49*WACC!K12</f>
        <v>2425.5551949474102</v>
      </c>
      <c r="AZ50" s="1">
        <f>AZ49*WACC!C12</f>
        <v>1682.6920527047405</v>
      </c>
      <c r="BA50" s="1">
        <f>BA49*WACC!D12</f>
        <v>3057.2143653166654</v>
      </c>
      <c r="BB50" s="1">
        <f>BB49*WACC!E12</f>
        <v>-216.19475184641655</v>
      </c>
      <c r="BC50" s="1">
        <f>BC49*WACC!F12</f>
        <v>3970.6618501218099</v>
      </c>
      <c r="BD50" s="1">
        <f>BD49*WACC!G12</f>
        <v>2089.3959738954036</v>
      </c>
      <c r="BE50" s="1">
        <f>BE49*WACC!H12</f>
        <v>1748.9557464678383</v>
      </c>
      <c r="BF50" s="1">
        <f>BF49*WACC!I12</f>
        <v>6233.059576215268</v>
      </c>
      <c r="BG50" s="1">
        <f>BG49*WACC!J12</f>
        <v>2666.8706905395502</v>
      </c>
      <c r="BH50" s="1">
        <f>BH49*WACC!K12</f>
        <v>517.42427003845035</v>
      </c>
    </row>
    <row r="51" spans="1:60" ht="14.45" x14ac:dyDescent="0.35">
      <c r="A51" s="21" t="s">
        <v>94</v>
      </c>
      <c r="B51" s="1">
        <f>B50*WACC!C13</f>
        <v>1026.6951195062568</v>
      </c>
      <c r="C51" s="1">
        <f>C50*WACC!D13</f>
        <v>1671.5224927045904</v>
      </c>
      <c r="D51" s="1">
        <f>D50*WACC!E13</f>
        <v>-114.37472742452123</v>
      </c>
      <c r="E51" s="1">
        <f>E50*WACC!F13</f>
        <v>2208.8193508703457</v>
      </c>
      <c r="F51" s="1">
        <f>F50*WACC!G13</f>
        <v>1231.4446139440131</v>
      </c>
      <c r="G51" s="1">
        <f>G50*WACC!H13</f>
        <v>1072.5247669153534</v>
      </c>
      <c r="H51" s="1">
        <f>H50*WACC!I13</f>
        <v>3940.3569249036759</v>
      </c>
      <c r="I51" s="1">
        <f>I50*WACC!J13</f>
        <v>1718.1453099340442</v>
      </c>
      <c r="J51" s="1">
        <f>J50*WACC!K13</f>
        <v>-1182.2292821295891</v>
      </c>
      <c r="L51" s="1">
        <f>L50*WACC!C13</f>
        <v>709.87559530963847</v>
      </c>
      <c r="M51" s="1">
        <f>M50*WACC!D13</f>
        <v>917.56320616409982</v>
      </c>
      <c r="N51" s="1">
        <f>N50*WACC!E13</f>
        <v>518.82444102403406</v>
      </c>
      <c r="O51" s="1">
        <f>O50*WACC!F13</f>
        <v>1174.9289176101702</v>
      </c>
      <c r="P51" s="1">
        <f>P50*WACC!G13</f>
        <v>965.86608864624714</v>
      </c>
      <c r="Q51" s="1">
        <f>Q50*WACC!H13</f>
        <v>1080.7049560040198</v>
      </c>
      <c r="R51" s="1">
        <f>R50*WACC!I13</f>
        <v>2097.5236025259801</v>
      </c>
      <c r="S51" s="1">
        <f>S50*WACC!J13</f>
        <v>1352.3658622358926</v>
      </c>
      <c r="T51" s="1">
        <f>T50*WACC!K13</f>
        <v>889.27908736255415</v>
      </c>
      <c r="V51" s="1">
        <f>V50*WACC!C13</f>
        <v>1438.9322492217186</v>
      </c>
      <c r="W51" s="1">
        <f>W50*WACC!D13</f>
        <v>2434.2407949929134</v>
      </c>
      <c r="X51" s="1">
        <f>X50*WACC!E13</f>
        <v>-175.60863791992608</v>
      </c>
      <c r="Y51" s="1">
        <f>Y50*WACC!F13</f>
        <v>3447.448310052564</v>
      </c>
      <c r="Z51" s="1">
        <f>Z50*WACC!G13</f>
        <v>1896.9589830741745</v>
      </c>
      <c r="AA51" s="1">
        <f>AA50*WACC!H13</f>
        <v>1599.1602570030682</v>
      </c>
      <c r="AB51" s="1">
        <f>AB50*WACC!I13</f>
        <v>5831.3017154814188</v>
      </c>
      <c r="AC51" s="1">
        <f>AC50*WACC!J13</f>
        <v>2449.952210364233</v>
      </c>
      <c r="AD51" s="1">
        <f>AD50*WACC!K13</f>
        <v>596.72836754157356</v>
      </c>
      <c r="AF51" s="1">
        <f>AF50*WACC!C13</f>
        <v>351.87367211983349</v>
      </c>
      <c r="AG51" s="1">
        <f>AG50*WACC!D13</f>
        <v>634.07300450595392</v>
      </c>
      <c r="AH51" s="1">
        <f>AH50*WACC!E13</f>
        <v>-48.880235530958252</v>
      </c>
      <c r="AI51" s="1">
        <f>AI50*WACC!F13</f>
        <v>1000.1536828781551</v>
      </c>
      <c r="AJ51" s="1">
        <f>AJ50*WACC!G13</f>
        <v>602.04630863563523</v>
      </c>
      <c r="AK51" s="1">
        <f>AK50*WACC!H13</f>
        <v>552.34679869644378</v>
      </c>
      <c r="AL51" s="1">
        <f>AL50*WACC!I13</f>
        <v>2071.0167371721996</v>
      </c>
      <c r="AM51" s="1">
        <f>AM50*WACC!J13</f>
        <v>882.51102557264016</v>
      </c>
      <c r="AN51" s="1">
        <f>AN50*WACC!K13</f>
        <v>588.30677070681622</v>
      </c>
      <c r="AP51" s="1">
        <f>AP50*WACC!C13</f>
        <v>2420.7829641266767</v>
      </c>
      <c r="AQ51" s="1">
        <f>AQ50*WACC!D13</f>
        <v>4181.3904535992433</v>
      </c>
      <c r="AR51" s="1">
        <f>AR50*WACC!E13</f>
        <v>-304.58585195676108</v>
      </c>
      <c r="AS51" s="1">
        <f>AS50*WACC!F13</f>
        <v>6184.5743224032303</v>
      </c>
      <c r="AT51" s="1">
        <f>AT50*WACC!G13</f>
        <v>3625.712230388724</v>
      </c>
      <c r="AU51" s="1">
        <f>AU50*WACC!H13</f>
        <v>3098.6486295766185</v>
      </c>
      <c r="AV51" s="1">
        <f>AV50*WACC!I13</f>
        <v>11669.224772340021</v>
      </c>
      <c r="AW51" s="1">
        <f>AW50*WACC!J13</f>
        <v>5139.7078537251882</v>
      </c>
      <c r="AX51" s="1">
        <f>AX50*WACC!K13</f>
        <v>1212.7775974737051</v>
      </c>
      <c r="AZ51" s="1">
        <f>AZ50*WACC!C13</f>
        <v>841.34602635237025</v>
      </c>
      <c r="BA51" s="1">
        <f>BA50*WACC!D13</f>
        <v>1528.6071826583327</v>
      </c>
      <c r="BB51" s="1">
        <f>BB50*WACC!E13</f>
        <v>-108.09737592320828</v>
      </c>
      <c r="BC51" s="1">
        <f>BC50*WACC!F13</f>
        <v>1985.330925060905</v>
      </c>
      <c r="BD51" s="1">
        <f>BD50*WACC!G13</f>
        <v>1044.6979869477018</v>
      </c>
      <c r="BE51" s="1">
        <f>BE50*WACC!H13</f>
        <v>874.47787323391913</v>
      </c>
      <c r="BF51" s="1">
        <f>BF50*WACC!I13</f>
        <v>3116.529788107634</v>
      </c>
      <c r="BG51" s="1">
        <f>BG50*WACC!J13</f>
        <v>1333.4353452697751</v>
      </c>
      <c r="BH51" s="1">
        <f>BH50*WACC!K13</f>
        <v>258.71213501922517</v>
      </c>
    </row>
    <row r="52" spans="1:60" ht="14.45" x14ac:dyDescent="0.35">
      <c r="A52" s="21" t="s">
        <v>95</v>
      </c>
      <c r="B52" s="20">
        <f>(B29+B30+B43-B34-B46)*WACC!C12/(1-(1-WACC!C13)*WACC!C12)</f>
        <v>2053.3902390125136</v>
      </c>
      <c r="C52" s="20">
        <f>(C29+C30+C43-C34-C46)*WACC!D12/(1-(1-WACC!D13)*WACC!D12)</f>
        <v>3343.0449854091848</v>
      </c>
      <c r="D52" s="20">
        <f>(D29+D30+D43-D34-D46)*WACC!E12/(1-(1-WACC!E13)*WACC!E12)</f>
        <v>-228.74945484904106</v>
      </c>
      <c r="E52" s="20">
        <f>(E29+E30+E43-E34-E46)*WACC!F12/(1-(1-WACC!F13)*WACC!F12)</f>
        <v>4417.6387017406933</v>
      </c>
      <c r="F52" s="20">
        <f>(F29+F30+F43-F34-F46)*WACC!G12/(1-(1-WACC!G13)*WACC!G12)</f>
        <v>2462.8892278880217</v>
      </c>
      <c r="G52" s="20">
        <f>(G29+G30+G43-G34-G46)*WACC!H12/(1-(1-WACC!H13)*WACC!H12)</f>
        <v>2145.0495338307041</v>
      </c>
      <c r="H52" s="20">
        <f>(H29+H30+H43-H34-H46)*WACC!I12/(1-(1-WACC!I13)*WACC!I12)</f>
        <v>7880.7138498073564</v>
      </c>
      <c r="I52" s="20">
        <f>(I29+I30+I43-I34-I46)*WACC!J12/(1-(1-WACC!J13)*WACC!J12)</f>
        <v>3436.2906198680889</v>
      </c>
      <c r="J52" s="20">
        <f>(J29+J30+J43-J34-J46)*WACC!K12/(1-(1-WACC!K13)*WACC!K12)</f>
        <v>829.75356404253205</v>
      </c>
      <c r="K52" s="19"/>
      <c r="L52" s="20">
        <f>(L29+L30+L43-L34-L46)*WACC!C12/(1-(1-WACC!C13)*WACC!C12)</f>
        <v>1419.7511906192774</v>
      </c>
      <c r="M52" s="20">
        <f>(M29+M30+M43-M34-M46)*WACC!D12/(1-(1-WACC!D13)*WACC!D12)</f>
        <v>1835.1264123282019</v>
      </c>
      <c r="N52" s="20">
        <f>(N29+N30+N43-N34-N46)*WACC!E12/(1-(1-WACC!E13)*WACC!E12)</f>
        <v>1037.6488820480697</v>
      </c>
      <c r="O52" s="20">
        <f>(O29+O30+O43-O34-O46)*WACC!F12/(1-(1-WACC!F13)*WACC!F12)</f>
        <v>2349.8578352203417</v>
      </c>
      <c r="P52" s="20">
        <f>(P29+P30+P43-P34-P46)*WACC!G12/(1-(1-WACC!G13)*WACC!G12)</f>
        <v>1931.732177292492</v>
      </c>
      <c r="Q52" s="20">
        <f>(Q29+Q30+Q43-Q34-Q46)*WACC!H12/(1-(1-WACC!H13)*WACC!H12)</f>
        <v>2161.4099120080427</v>
      </c>
      <c r="R52" s="20">
        <f>(R29+R30+R43-R34-R46)*WACC!I12/(1-(1-WACC!I13)*WACC!I12)</f>
        <v>4195.0472050519602</v>
      </c>
      <c r="S52" s="20">
        <f>(S29+S30+S43-S34-S46)*WACC!J12/(1-(1-WACC!J13)*WACC!J12)</f>
        <v>2704.7317244717851</v>
      </c>
      <c r="T52" s="20">
        <f>(T29+T30+T43-T34-T46)*WACC!K12/(1-(1-WACC!K13)*WACC!K12)</f>
        <v>1778.5581747251051</v>
      </c>
      <c r="V52" s="20">
        <f>(V29+V30+V43-V34-V46)*WACC!C12/(1-(1-WACC!C13)*WACC!C12)</f>
        <v>2877.8644984434377</v>
      </c>
      <c r="W52" s="20">
        <f>(W29+W30+W43-W34-W46)*WACC!D12/(1-(1-WACC!D13)*WACC!D12)</f>
        <v>4868.4815899858304</v>
      </c>
      <c r="X52" s="20">
        <f>(X29+X30+X43-X34-X46)*WACC!E12/(1-(1-WACC!E13)*WACC!E12)</f>
        <v>-351.21727583985216</v>
      </c>
      <c r="Y52" s="20">
        <f>(Y29+Y30+Y43-Y34-Y46)*WACC!F12/(1-(1-WACC!F13)*WACC!F12)</f>
        <v>6894.8966201051262</v>
      </c>
      <c r="Z52" s="20">
        <f>(Z29+Z30+Z43-Z34-Z46)*WACC!G12/(1-(1-WACC!G13)*WACC!G12)</f>
        <v>3793.917966148359</v>
      </c>
      <c r="AA52" s="20">
        <f>(AA29+AA30+AA43-AA34-AA46)*WACC!H12/(1-(1-WACC!H13)*WACC!H12)</f>
        <v>3198.3205140061268</v>
      </c>
      <c r="AB52" s="20">
        <f>(AB29+AB30+AB43-AB34-AB46)*WACC!I12/(1-(1-WACC!I13)*WACC!I12)</f>
        <v>11662.603430962838</v>
      </c>
      <c r="AC52" s="20">
        <f>(AC29+AC30+AC43-AC34-AC46)*WACC!J12/(1-(1-WACC!J13)*WACC!J12)</f>
        <v>4899.9044207284696</v>
      </c>
      <c r="AD52" s="20">
        <f>(AD29+AD30+AD43-AD34-AD46)*WACC!K12/(1-(1-WACC!K13)*WACC!K12)</f>
        <v>1193.4567350831494</v>
      </c>
      <c r="AF52" s="20">
        <f>(AF29+AF30+AF43-AF34-AF46)*WACC!C12/(1-(1-WACC!C13)*WACC!C12)</f>
        <v>703.7473442396672</v>
      </c>
      <c r="AG52" s="20">
        <f>(AG29+AG30+AG43-AG34-AG46)*WACC!D12/(1-(1-WACC!D13)*WACC!D12)</f>
        <v>1268.1460090119078</v>
      </c>
      <c r="AH52" s="20">
        <f>(AH29+AH30+AH43-AH34-AH46)*WACC!E12/(1-(1-WACC!E13)*WACC!E12)</f>
        <v>-97.76047106191335</v>
      </c>
      <c r="AI52" s="20">
        <f>(AI29+AI30+AI43-AI34-AI46)*WACC!F12/(1-(1-WACC!F13)*WACC!F12)</f>
        <v>2000.3073657563109</v>
      </c>
      <c r="AJ52" s="20">
        <f>(AJ29+AJ30+AJ43-AJ34-AJ46)*WACC!G12/(1-(1-WACC!G13)*WACC!G12)</f>
        <v>1204.0926172712716</v>
      </c>
      <c r="AK52" s="20">
        <f>(AK29+AK30+AK43-AK34-AK46)*WACC!H12/(1-(1-WACC!H13)*WACC!H12)</f>
        <v>1104.6935973928894</v>
      </c>
      <c r="AL52" s="20">
        <f>(AL29+AL30+AL43-AL34-AL46)*WACC!I12/(1-(1-WACC!I13)*WACC!I12)</f>
        <v>4142.0334743443973</v>
      </c>
      <c r="AM52" s="20">
        <f>(AM29+AM30+AM43-AM34-AM46)*WACC!J12/(1-(1-WACC!J13)*WACC!J12)</f>
        <v>1765.0220511452781</v>
      </c>
      <c r="AN52" s="20">
        <f>(AN29+AN30+AN43-AN34-AN46)*WACC!K12/(1-(1-WACC!K13)*WACC!K12)</f>
        <v>1176.6135414136343</v>
      </c>
      <c r="AO52" s="19"/>
      <c r="AP52" s="20">
        <f>(AP29+AP30+AP43-AP34-AP46)*WACC!C12/(1-(1-WACC!C13)*WACC!C12)</f>
        <v>4841.5659282533552</v>
      </c>
      <c r="AQ52" s="20">
        <f>(AQ29+AQ30+AQ43-AQ34-AQ46)*WACC!D12/(1-(1-WACC!D13)*WACC!D12)</f>
        <v>8362.7809071984957</v>
      </c>
      <c r="AR52" s="20">
        <f>(AR29+AR30+AR43-AR34-AR46)*WACC!E12/(1-(1-WACC!E13)*WACC!E12)</f>
        <v>-609.17170391350862</v>
      </c>
      <c r="AS52" s="20">
        <f>(AS29+AS30+AS43-AS34-AS46)*WACC!F12/(1-(1-WACC!F13)*WACC!F12)</f>
        <v>12369.148644806459</v>
      </c>
      <c r="AT52" s="20">
        <f>(AT29+AT30+AT43-AT34-AT46)*WACC!G12/(1-(1-WACC!G13)*WACC!G12)</f>
        <v>7251.4244607774299</v>
      </c>
      <c r="AU52" s="20">
        <f>(AU29+AU30+AU43-AU34-AU46)*WACC!H12/(1-(1-WACC!H13)*WACC!H12)</f>
        <v>6197.2972591532407</v>
      </c>
      <c r="AV52" s="20">
        <f>(AV29+AV30+AV43-AV34-AV46)*WACC!I12/(1-(1-WACC!I13)*WACC!I12)</f>
        <v>23338.449544680036</v>
      </c>
      <c r="AW52" s="20">
        <f>(AW29+AW30+AW43-AW34-AW46)*WACC!J12/(1-(1-WACC!J13)*WACC!J12)</f>
        <v>10279.41570745038</v>
      </c>
      <c r="AX52" s="20">
        <f>(AX29+AX30+AX43-AX34-AX46)*WACC!K12/(1-(1-WACC!K13)*WACC!K12)</f>
        <v>2425.5551949474116</v>
      </c>
      <c r="AY52" s="19"/>
      <c r="AZ52" s="20">
        <f>(AZ29+AZ30+AZ43-AZ34-AZ46)*WACC!C12/(1-(1-WACC!C13)*WACC!C12)</f>
        <v>1682.6920527047391</v>
      </c>
      <c r="BA52" s="20">
        <f>(BA29+BA30+BA43-BA34-BA46)*WACC!D12/(1-(1-WACC!D13)*WACC!D12)</f>
        <v>3057.214365316664</v>
      </c>
      <c r="BB52" s="20">
        <f>(BB29+BB30+BB43-BB34-BB46)*WACC!E12/(1-(1-WACC!E13)*WACC!E12)</f>
        <v>-216.19475184641431</v>
      </c>
      <c r="BC52" s="20">
        <f>(BC29+BC30+BC43-BC34-BC46)*WACC!F12/(1-(1-WACC!F13)*WACC!F12)</f>
        <v>3970.6618501218113</v>
      </c>
      <c r="BD52" s="20">
        <f>(BD29+BD30+BD43-BD34-BD46)*WACC!G12/(1-(1-WACC!G13)*WACC!G12)</f>
        <v>2089.3959738954068</v>
      </c>
      <c r="BE52" s="20">
        <f>(BE29+BE30+BE43-BE34-BE46)*WACC!H12/(1-(1-WACC!H13)*WACC!H12)</f>
        <v>1748.9557464678335</v>
      </c>
      <c r="BF52" s="20">
        <f>(BF29+BF30+BF43-BF34-BF46)*WACC!I12/(1-(1-WACC!I13)*WACC!I12)</f>
        <v>6233.0595762152652</v>
      </c>
      <c r="BG52" s="20">
        <f>(BG29+BG30+BG43-BG34-BG46)*WACC!J12/(1-(1-WACC!J13)*WACC!J12)</f>
        <v>2666.8706905395425</v>
      </c>
      <c r="BH52" s="20">
        <f>(BH29+BH30+BH43-BH34-BH46)*WACC!K12/(1-(1-WACC!K13)*WACC!K12)</f>
        <v>517.42427003845307</v>
      </c>
    </row>
    <row r="53" spans="1:60" ht="14.45" x14ac:dyDescent="0.35">
      <c r="A53" s="21" t="s">
        <v>96</v>
      </c>
      <c r="B53" s="1">
        <f t="shared" ref="B53:I53" si="130">B50-B51</f>
        <v>1026.6951195062568</v>
      </c>
      <c r="C53" s="1">
        <f t="shared" si="130"/>
        <v>1671.5224927045904</v>
      </c>
      <c r="D53" s="1">
        <f t="shared" si="130"/>
        <v>-114.37472742452123</v>
      </c>
      <c r="E53" s="1">
        <f t="shared" si="130"/>
        <v>2208.8193508703457</v>
      </c>
      <c r="F53" s="1">
        <f t="shared" si="130"/>
        <v>1231.4446139440131</v>
      </c>
      <c r="G53" s="1">
        <f t="shared" si="130"/>
        <v>1072.5247669153534</v>
      </c>
      <c r="H53" s="1">
        <f t="shared" si="130"/>
        <v>3940.3569249036759</v>
      </c>
      <c r="I53" s="1">
        <f t="shared" si="130"/>
        <v>1718.1453099340442</v>
      </c>
      <c r="J53" s="1">
        <f t="shared" ref="J53" si="131">J50-J51</f>
        <v>-1182.2292821295891</v>
      </c>
      <c r="L53" s="1">
        <f t="shared" ref="L53:S53" si="132">L50-L51</f>
        <v>709.87559530963847</v>
      </c>
      <c r="M53" s="1">
        <f t="shared" si="132"/>
        <v>917.56320616409982</v>
      </c>
      <c r="N53" s="1">
        <f t="shared" si="132"/>
        <v>518.82444102403406</v>
      </c>
      <c r="O53" s="1">
        <f t="shared" si="132"/>
        <v>1174.9289176101702</v>
      </c>
      <c r="P53" s="1">
        <f t="shared" si="132"/>
        <v>965.86608864624714</v>
      </c>
      <c r="Q53" s="1">
        <f t="shared" si="132"/>
        <v>1080.7049560040198</v>
      </c>
      <c r="R53" s="1">
        <f t="shared" si="132"/>
        <v>2097.5236025259801</v>
      </c>
      <c r="S53" s="1">
        <f t="shared" si="132"/>
        <v>1352.3658622358926</v>
      </c>
      <c r="T53" s="1">
        <f t="shared" ref="T53" si="133">T50-T51</f>
        <v>889.27908736255415</v>
      </c>
      <c r="V53" s="1">
        <f t="shared" ref="V53:AC53" si="134">V50-V51</f>
        <v>1438.9322492217186</v>
      </c>
      <c r="W53" s="1">
        <f t="shared" si="134"/>
        <v>2434.2407949929134</v>
      </c>
      <c r="X53" s="1">
        <f t="shared" si="134"/>
        <v>-175.60863791992608</v>
      </c>
      <c r="Y53" s="1">
        <f t="shared" si="134"/>
        <v>3447.448310052564</v>
      </c>
      <c r="Z53" s="1">
        <f t="shared" si="134"/>
        <v>1896.9589830741745</v>
      </c>
      <c r="AA53" s="1">
        <f t="shared" si="134"/>
        <v>1599.1602570030682</v>
      </c>
      <c r="AB53" s="1">
        <f t="shared" si="134"/>
        <v>5831.3017154814188</v>
      </c>
      <c r="AC53" s="1">
        <f t="shared" si="134"/>
        <v>2449.952210364233</v>
      </c>
      <c r="AD53" s="1">
        <f t="shared" ref="AD53" si="135">AD50-AD51</f>
        <v>596.72836754157356</v>
      </c>
      <c r="AF53" s="1">
        <f t="shared" ref="AF53:AM53" si="136">AF50-AF51</f>
        <v>351.87367211983349</v>
      </c>
      <c r="AG53" s="1">
        <f t="shared" si="136"/>
        <v>634.07300450595392</v>
      </c>
      <c r="AH53" s="1">
        <f t="shared" si="136"/>
        <v>-48.880235530958252</v>
      </c>
      <c r="AI53" s="1">
        <f t="shared" si="136"/>
        <v>1000.1536828781551</v>
      </c>
      <c r="AJ53" s="1">
        <f t="shared" si="136"/>
        <v>602.04630863563523</v>
      </c>
      <c r="AK53" s="1">
        <f t="shared" si="136"/>
        <v>552.34679869644378</v>
      </c>
      <c r="AL53" s="1">
        <f t="shared" si="136"/>
        <v>2071.0167371721996</v>
      </c>
      <c r="AM53" s="1">
        <f t="shared" si="136"/>
        <v>882.51102557264016</v>
      </c>
      <c r="AN53" s="1">
        <f t="shared" ref="AN53" si="137">AN50-AN51</f>
        <v>588.30677070681622</v>
      </c>
      <c r="AP53" s="1">
        <f t="shared" ref="AP53:AW53" si="138">AP50-AP51</f>
        <v>2420.7829641266767</v>
      </c>
      <c r="AQ53" s="1">
        <f t="shared" si="138"/>
        <v>4181.3904535992433</v>
      </c>
      <c r="AR53" s="1">
        <f t="shared" si="138"/>
        <v>-304.58585195676108</v>
      </c>
      <c r="AS53" s="1">
        <f t="shared" si="138"/>
        <v>6184.5743224032303</v>
      </c>
      <c r="AT53" s="1">
        <f t="shared" si="138"/>
        <v>3625.712230388724</v>
      </c>
      <c r="AU53" s="1">
        <f t="shared" si="138"/>
        <v>3098.6486295766185</v>
      </c>
      <c r="AV53" s="1">
        <f t="shared" si="138"/>
        <v>11669.224772340021</v>
      </c>
      <c r="AW53" s="1">
        <f t="shared" si="138"/>
        <v>5139.7078537251882</v>
      </c>
      <c r="AX53" s="1">
        <f t="shared" ref="AX53" si="139">AX50-AX51</f>
        <v>1212.7775974737051</v>
      </c>
      <c r="AZ53" s="1">
        <f t="shared" ref="AZ53:BG53" si="140">AZ50-AZ51</f>
        <v>841.34602635237025</v>
      </c>
      <c r="BA53" s="1">
        <f t="shared" si="140"/>
        <v>1528.6071826583327</v>
      </c>
      <c r="BB53" s="1">
        <f t="shared" si="140"/>
        <v>-108.09737592320828</v>
      </c>
      <c r="BC53" s="1">
        <f t="shared" si="140"/>
        <v>1985.330925060905</v>
      </c>
      <c r="BD53" s="1">
        <f t="shared" si="140"/>
        <v>1044.6979869477018</v>
      </c>
      <c r="BE53" s="1">
        <f t="shared" si="140"/>
        <v>874.47787323391913</v>
      </c>
      <c r="BF53" s="1">
        <f t="shared" si="140"/>
        <v>3116.529788107634</v>
      </c>
      <c r="BG53" s="1">
        <f t="shared" si="140"/>
        <v>1333.4353452697751</v>
      </c>
      <c r="BH53" s="1">
        <f t="shared" ref="BH53" si="141">BH50-BH51</f>
        <v>258.71213501922517</v>
      </c>
    </row>
    <row r="54" spans="1:60" ht="14.45" x14ac:dyDescent="0.3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x14ac:dyDescent="0.25">
      <c r="A55" s="22" t="s">
        <v>97</v>
      </c>
      <c r="B55" s="15">
        <f>B33-B34+B53</f>
        <v>65814.722746690604</v>
      </c>
      <c r="C55" s="15">
        <f t="shared" ref="C55:I55" si="142">C33-C34+C53</f>
        <v>73129.654768779699</v>
      </c>
      <c r="D55" s="15">
        <f t="shared" si="142"/>
        <v>66199.450347809383</v>
      </c>
      <c r="E55" s="15">
        <f t="shared" si="142"/>
        <v>92912.182651213545</v>
      </c>
      <c r="F55" s="15">
        <f t="shared" si="142"/>
        <v>90947.677738428451</v>
      </c>
      <c r="G55" s="15">
        <f t="shared" si="142"/>
        <v>104818.71482219618</v>
      </c>
      <c r="H55" s="15">
        <f t="shared" si="142"/>
        <v>132932.17987242041</v>
      </c>
      <c r="I55" s="15">
        <f t="shared" si="142"/>
        <v>115367.37235341736</v>
      </c>
      <c r="J55" s="15">
        <f t="shared" ref="J55" si="143">J33-J34+J53</f>
        <v>105592.81702295024</v>
      </c>
      <c r="L55" s="15">
        <f>L33-L34+L53</f>
        <v>19043.25812664886</v>
      </c>
      <c r="M55" s="15">
        <f t="shared" ref="M55:S55" si="144">M33-M34+M53</f>
        <v>22135.792217112277</v>
      </c>
      <c r="N55" s="15">
        <f t="shared" si="144"/>
        <v>21155.133645817215</v>
      </c>
      <c r="O55" s="15">
        <f t="shared" si="144"/>
        <v>29238.708329399899</v>
      </c>
      <c r="P55" s="15">
        <f t="shared" si="144"/>
        <v>30133.933919237152</v>
      </c>
      <c r="Q55" s="15">
        <f t="shared" si="144"/>
        <v>38245.251501539264</v>
      </c>
      <c r="R55" s="15">
        <f t="shared" si="144"/>
        <v>49729.844753451864</v>
      </c>
      <c r="S55" s="15">
        <f t="shared" si="144"/>
        <v>42987.743125741094</v>
      </c>
      <c r="T55" s="15">
        <f t="shared" ref="T55" si="145">T33-T34+T53</f>
        <v>37284.420359528238</v>
      </c>
      <c r="V55" s="15">
        <f>V33-V34+V53</f>
        <v>61195.806665945973</v>
      </c>
      <c r="W55" s="15">
        <f t="shared" ref="W55:AC55" si="146">W33-W34+W53</f>
        <v>72044.772538685284</v>
      </c>
      <c r="X55" s="15">
        <f t="shared" si="146"/>
        <v>63065.396601377477</v>
      </c>
      <c r="Y55" s="15">
        <f t="shared" si="146"/>
        <v>102854.34050353116</v>
      </c>
      <c r="Z55" s="15">
        <f t="shared" si="146"/>
        <v>96130.129764124868</v>
      </c>
      <c r="AA55" s="15">
        <f t="shared" si="146"/>
        <v>111703.70151413919</v>
      </c>
      <c r="AB55" s="15">
        <f t="shared" si="146"/>
        <v>149440.28428936051</v>
      </c>
      <c r="AC55" s="15">
        <f t="shared" si="146"/>
        <v>116789.47400314698</v>
      </c>
      <c r="AD55" s="15">
        <f t="shared" ref="AD55" si="147">AD33-AD34+AD53</f>
        <v>102617.10457730101</v>
      </c>
      <c r="AF55" s="15">
        <f t="shared" ref="AF55:AM55" si="148">AF33-AF34+AF53</f>
        <v>21734.813119965194</v>
      </c>
      <c r="AG55" s="15">
        <f t="shared" si="148"/>
        <v>26016.164033339737</v>
      </c>
      <c r="AH55" s="15">
        <f t="shared" si="148"/>
        <v>25285.172302284278</v>
      </c>
      <c r="AI55" s="15">
        <f t="shared" si="148"/>
        <v>38188.064731810045</v>
      </c>
      <c r="AJ55" s="15">
        <f t="shared" si="148"/>
        <v>39364.262367259333</v>
      </c>
      <c r="AK55" s="15">
        <f t="shared" si="148"/>
        <v>47824.405066236191</v>
      </c>
      <c r="AL55" s="15">
        <f t="shared" si="148"/>
        <v>63028.222653642399</v>
      </c>
      <c r="AM55" s="15">
        <f t="shared" si="148"/>
        <v>52559.605583289915</v>
      </c>
      <c r="AN55" s="15">
        <f t="shared" ref="AN55" si="149">AN33-AN34+AN53</f>
        <v>45750.553584158813</v>
      </c>
      <c r="AP55" s="15">
        <f t="shared" ref="AP55:AW55" si="150">AP33-AP34+AP53</f>
        <v>126171.32765095231</v>
      </c>
      <c r="AQ55" s="15">
        <f t="shared" si="150"/>
        <v>148996.50757770732</v>
      </c>
      <c r="AR55" s="15">
        <f t="shared" si="150"/>
        <v>136331.54095495056</v>
      </c>
      <c r="AS55" s="15">
        <f t="shared" si="150"/>
        <v>213382.755151833</v>
      </c>
      <c r="AT55" s="15">
        <f t="shared" si="150"/>
        <v>213998.87333158619</v>
      </c>
      <c r="AU55" s="15">
        <f t="shared" si="150"/>
        <v>248873.72827699233</v>
      </c>
      <c r="AV55" s="15">
        <f t="shared" si="150"/>
        <v>333773.93230732839</v>
      </c>
      <c r="AW55" s="15">
        <f t="shared" si="150"/>
        <v>280059.47829136869</v>
      </c>
      <c r="AX55" s="15">
        <f t="shared" ref="AX55" si="151">AX33-AX34+AX53</f>
        <v>238194.34188795055</v>
      </c>
      <c r="AZ55" s="15">
        <f t="shared" ref="AZ55:BG55" si="152">AZ33-AZ34+AZ53</f>
        <v>89620.522225934226</v>
      </c>
      <c r="BA55" s="15">
        <f t="shared" si="152"/>
        <v>113027.44247446267</v>
      </c>
      <c r="BB55" s="15">
        <f t="shared" si="152"/>
        <v>111214.62398257326</v>
      </c>
      <c r="BC55" s="15">
        <f t="shared" si="152"/>
        <v>119763.21624224461</v>
      </c>
      <c r="BD55" s="15">
        <f t="shared" si="152"/>
        <v>116463.06940367779</v>
      </c>
      <c r="BE55" s="15">
        <f t="shared" si="152"/>
        <v>133228.84512912881</v>
      </c>
      <c r="BF55" s="15">
        <f t="shared" si="152"/>
        <v>144380.8140084472</v>
      </c>
      <c r="BG55" s="15">
        <f t="shared" si="152"/>
        <v>129844.97606953816</v>
      </c>
      <c r="BH55" s="15">
        <f t="shared" ref="BH55" si="153">BH33-BH34+BH53</f>
        <v>121110.79731534324</v>
      </c>
    </row>
    <row r="56" spans="1:60" x14ac:dyDescent="0.25">
      <c r="B56" s="14"/>
      <c r="C56" s="14"/>
      <c r="D56" s="14"/>
      <c r="E56" s="14"/>
      <c r="F56" s="14"/>
      <c r="G56" s="14"/>
      <c r="H56" s="14"/>
      <c r="I56" s="14"/>
      <c r="J56" s="14"/>
    </row>
    <row r="57" spans="1:60" x14ac:dyDescent="0.25">
      <c r="A57" s="21"/>
      <c r="C57" s="46"/>
      <c r="D57" s="49"/>
    </row>
    <row r="58" spans="1:60" x14ac:dyDescent="0.25">
      <c r="A58" s="21"/>
      <c r="C58" s="49"/>
      <c r="D58" s="49"/>
      <c r="E58" s="47"/>
    </row>
    <row r="59" spans="1:60" x14ac:dyDescent="0.25">
      <c r="A59" s="21"/>
      <c r="C59" s="49"/>
      <c r="D59" s="49"/>
      <c r="E59" s="47"/>
    </row>
    <row r="60" spans="1:60" x14ac:dyDescent="0.25">
      <c r="A60" s="21"/>
      <c r="C60" s="49"/>
      <c r="D60" s="49"/>
      <c r="E60" s="47"/>
    </row>
    <row r="61" spans="1:60" x14ac:dyDescent="0.25">
      <c r="A61" s="21"/>
      <c r="C61" s="49"/>
      <c r="D61" s="49"/>
      <c r="E61" s="47"/>
    </row>
    <row r="62" spans="1:60" x14ac:dyDescent="0.25">
      <c r="A62" s="21"/>
      <c r="C62" s="49"/>
      <c r="D62" s="49"/>
      <c r="E62" s="47"/>
    </row>
    <row r="63" spans="1:60" x14ac:dyDescent="0.25">
      <c r="A63" s="21"/>
      <c r="C63" s="49"/>
      <c r="D63" s="49"/>
      <c r="E63" s="47"/>
    </row>
    <row r="64" spans="1:60" x14ac:dyDescent="0.25">
      <c r="A64" s="21"/>
      <c r="C64" s="49"/>
      <c r="D64" s="49"/>
      <c r="E64" s="47"/>
    </row>
    <row r="65" spans="1:5" x14ac:dyDescent="0.25">
      <c r="A65" s="23"/>
      <c r="C65" s="49"/>
      <c r="D65" s="49"/>
      <c r="E65" s="47"/>
    </row>
    <row r="66" spans="1:5" x14ac:dyDescent="0.25">
      <c r="A66" s="24"/>
      <c r="C66" s="49"/>
      <c r="D66" s="49"/>
      <c r="E66" s="47"/>
    </row>
    <row r="67" spans="1:5" x14ac:dyDescent="0.25">
      <c r="A67" s="24"/>
      <c r="C67" s="49"/>
      <c r="D67" s="49"/>
      <c r="E67" s="47"/>
    </row>
    <row r="68" spans="1:5" x14ac:dyDescent="0.25">
      <c r="A68" s="24"/>
      <c r="C68" s="49"/>
      <c r="D68" s="49"/>
      <c r="E68" s="47"/>
    </row>
    <row r="69" spans="1:5" x14ac:dyDescent="0.25">
      <c r="A69" s="24"/>
      <c r="C69" s="49"/>
      <c r="D69" s="49"/>
      <c r="E69" s="47"/>
    </row>
    <row r="70" spans="1:5" x14ac:dyDescent="0.25">
      <c r="A70" s="24"/>
      <c r="C70" s="49"/>
      <c r="D70" s="49"/>
      <c r="E70" s="47"/>
    </row>
    <row r="71" spans="1:5" x14ac:dyDescent="0.25">
      <c r="A71" s="21"/>
      <c r="C71" s="49"/>
      <c r="D71" s="49"/>
      <c r="E71" s="47"/>
    </row>
    <row r="72" spans="1:5" x14ac:dyDescent="0.25">
      <c r="A72" s="48"/>
      <c r="C72" s="49"/>
      <c r="D72" s="49"/>
      <c r="E72" s="47"/>
    </row>
    <row r="73" spans="1:5" x14ac:dyDescent="0.25">
      <c r="A73" s="24"/>
      <c r="C73" s="49"/>
      <c r="D73" s="49"/>
      <c r="E73" s="47"/>
    </row>
    <row r="74" spans="1:5" x14ac:dyDescent="0.25">
      <c r="A74" s="24"/>
      <c r="C74" s="49"/>
      <c r="D74" s="49"/>
      <c r="E74" s="47"/>
    </row>
    <row r="75" spans="1:5" x14ac:dyDescent="0.25">
      <c r="A75" s="24"/>
      <c r="C75" s="49"/>
      <c r="D75" s="49"/>
      <c r="E75" s="47"/>
    </row>
    <row r="76" spans="1:5" x14ac:dyDescent="0.25">
      <c r="A76" s="25"/>
      <c r="C76" s="49"/>
      <c r="D76" s="49"/>
      <c r="E76" s="47"/>
    </row>
    <row r="77" spans="1:5" x14ac:dyDescent="0.25">
      <c r="A77" s="25"/>
      <c r="C77" s="49"/>
      <c r="D77" s="49"/>
      <c r="E77" s="47"/>
    </row>
    <row r="78" spans="1:5" x14ac:dyDescent="0.25">
      <c r="A78" s="24"/>
      <c r="C78" s="49"/>
      <c r="D78" s="49"/>
      <c r="E78" s="47"/>
    </row>
    <row r="79" spans="1:5" x14ac:dyDescent="0.25">
      <c r="A79" s="23"/>
      <c r="C79" s="49"/>
      <c r="D79" s="49"/>
      <c r="E79" s="47"/>
    </row>
    <row r="80" spans="1:5" x14ac:dyDescent="0.25">
      <c r="A80" s="21"/>
      <c r="C80" s="49"/>
      <c r="D80" s="49"/>
      <c r="E80" s="47"/>
    </row>
    <row r="81" spans="1:5" x14ac:dyDescent="0.25">
      <c r="A81" s="21"/>
      <c r="C81" s="49"/>
      <c r="D81" s="49"/>
      <c r="E81" s="47"/>
    </row>
    <row r="82" spans="1:5" x14ac:dyDescent="0.25">
      <c r="A82" s="48"/>
      <c r="C82" s="49"/>
      <c r="D82" s="49"/>
      <c r="E82" s="47"/>
    </row>
    <row r="83" spans="1:5" x14ac:dyDescent="0.25">
      <c r="A83" s="21"/>
      <c r="C83" s="49"/>
      <c r="D83" s="49"/>
      <c r="E83" s="47"/>
    </row>
    <row r="84" spans="1:5" x14ac:dyDescent="0.25">
      <c r="A84" s="21"/>
      <c r="C84" s="49"/>
      <c r="D84" s="49"/>
      <c r="E84" s="47"/>
    </row>
    <row r="85" spans="1:5" x14ac:dyDescent="0.25">
      <c r="A85" s="21"/>
      <c r="C85" s="49"/>
      <c r="D85" s="49"/>
      <c r="E85" s="47"/>
    </row>
    <row r="86" spans="1:5" x14ac:dyDescent="0.25">
      <c r="A86" s="21"/>
      <c r="C86" s="49"/>
      <c r="D86" s="49"/>
      <c r="E86" s="47"/>
    </row>
    <row r="87" spans="1:5" x14ac:dyDescent="0.25">
      <c r="A87" s="21"/>
      <c r="C87" s="49"/>
      <c r="D87" s="49"/>
      <c r="E87" s="47"/>
    </row>
    <row r="88" spans="1:5" x14ac:dyDescent="0.25">
      <c r="A88" s="48"/>
      <c r="C88" s="49"/>
      <c r="D88" s="49"/>
      <c r="E88" s="47"/>
    </row>
    <row r="89" spans="1:5" x14ac:dyDescent="0.25">
      <c r="A89" s="21"/>
      <c r="C89" s="49"/>
      <c r="D89" s="49"/>
      <c r="E89" s="47"/>
    </row>
    <row r="90" spans="1:5" x14ac:dyDescent="0.25">
      <c r="A90" s="21"/>
      <c r="C90" s="49"/>
      <c r="D90" s="49"/>
      <c r="E90" s="47"/>
    </row>
    <row r="91" spans="1:5" x14ac:dyDescent="0.25">
      <c r="A91" s="21"/>
      <c r="C91" s="49"/>
      <c r="D91" s="49"/>
      <c r="E91" s="47"/>
    </row>
    <row r="92" spans="1:5" x14ac:dyDescent="0.25">
      <c r="A92" s="21"/>
      <c r="C92" s="49"/>
      <c r="D92" s="49"/>
      <c r="E92" s="47"/>
    </row>
    <row r="93" spans="1:5" x14ac:dyDescent="0.25">
      <c r="A93" s="21"/>
      <c r="C93" s="49"/>
      <c r="D93" s="49"/>
      <c r="E93" s="47"/>
    </row>
    <row r="94" spans="1:5" x14ac:dyDescent="0.25">
      <c r="A94" s="21"/>
      <c r="C94" s="49"/>
      <c r="D94" s="49"/>
      <c r="E94" s="47"/>
    </row>
    <row r="95" spans="1:5" x14ac:dyDescent="0.25">
      <c r="A95" s="9"/>
      <c r="C95" s="49"/>
      <c r="D95" s="49"/>
      <c r="E95" s="47"/>
    </row>
    <row r="96" spans="1:5" x14ac:dyDescent="0.25">
      <c r="A96" s="9"/>
      <c r="C96" s="49"/>
    </row>
    <row r="97" spans="1:3" x14ac:dyDescent="0.25">
      <c r="A97" s="9"/>
      <c r="C97" s="49"/>
    </row>
    <row r="98" spans="1:3" x14ac:dyDescent="0.25">
      <c r="A98" s="9"/>
      <c r="C98" s="49"/>
    </row>
    <row r="99" spans="1:3" x14ac:dyDescent="0.25">
      <c r="A99" s="11"/>
      <c r="C99" s="49"/>
    </row>
    <row r="100" spans="1:3" x14ac:dyDescent="0.25">
      <c r="A100" s="10"/>
      <c r="C100" s="49"/>
    </row>
    <row r="101" spans="1:3" x14ac:dyDescent="0.25">
      <c r="A101" s="10"/>
      <c r="C101" s="49"/>
    </row>
    <row r="102" spans="1:3" x14ac:dyDescent="0.25">
      <c r="A102" s="10"/>
      <c r="C102" s="49"/>
    </row>
    <row r="103" spans="1:3" x14ac:dyDescent="0.25">
      <c r="A103" s="10"/>
      <c r="C103" s="49"/>
    </row>
    <row r="104" spans="1:3" x14ac:dyDescent="0.25">
      <c r="A104" s="10"/>
      <c r="C104" s="49"/>
    </row>
    <row r="105" spans="1:3" x14ac:dyDescent="0.25">
      <c r="A105" s="9"/>
      <c r="C105" s="49"/>
    </row>
    <row r="106" spans="1:3" x14ac:dyDescent="0.25">
      <c r="A106" s="10"/>
      <c r="C106" s="49"/>
    </row>
    <row r="107" spans="1:3" x14ac:dyDescent="0.25">
      <c r="A107" s="10"/>
      <c r="C107" s="49"/>
    </row>
    <row r="108" spans="1:3" x14ac:dyDescent="0.25">
      <c r="A108" s="11"/>
      <c r="C108" s="49"/>
    </row>
    <row r="109" spans="1:3" x14ac:dyDescent="0.25">
      <c r="A109" s="10"/>
      <c r="C109" s="49"/>
    </row>
    <row r="110" spans="1:3" x14ac:dyDescent="0.25">
      <c r="A110" s="10"/>
      <c r="C110" s="49"/>
    </row>
    <row r="111" spans="1:3" x14ac:dyDescent="0.25">
      <c r="A111" s="10"/>
      <c r="C111" s="49"/>
    </row>
    <row r="112" spans="1:3" x14ac:dyDescent="0.25">
      <c r="A112" s="10"/>
      <c r="C112" s="49"/>
    </row>
    <row r="113" spans="1:3" x14ac:dyDescent="0.25">
      <c r="A113" s="10"/>
      <c r="C113" s="49"/>
    </row>
    <row r="114" spans="1:3" x14ac:dyDescent="0.25">
      <c r="A114" s="10"/>
      <c r="C114" s="49"/>
    </row>
    <row r="115" spans="1:3" x14ac:dyDescent="0.25">
      <c r="A115" s="9"/>
      <c r="C115" s="49"/>
    </row>
    <row r="116" spans="1:3" x14ac:dyDescent="0.25">
      <c r="A116" s="10"/>
      <c r="C116" s="49"/>
    </row>
    <row r="117" spans="1:3" x14ac:dyDescent="0.25">
      <c r="A117" s="10"/>
      <c r="C117" s="49"/>
    </row>
    <row r="118" spans="1:3" x14ac:dyDescent="0.25">
      <c r="A118" s="10"/>
      <c r="C118" s="49"/>
    </row>
    <row r="119" spans="1:3" x14ac:dyDescent="0.25">
      <c r="A119" s="12"/>
      <c r="C119" s="49"/>
    </row>
    <row r="120" spans="1:3" x14ac:dyDescent="0.25">
      <c r="A120" s="12"/>
      <c r="C120" s="49"/>
    </row>
    <row r="121" spans="1:3" x14ac:dyDescent="0.25">
      <c r="A121" s="10"/>
      <c r="C121" s="49"/>
    </row>
    <row r="122" spans="1:3" x14ac:dyDescent="0.25">
      <c r="A122" s="9"/>
      <c r="C122" s="49"/>
    </row>
    <row r="123" spans="1:3" x14ac:dyDescent="0.25">
      <c r="A123" s="10"/>
      <c r="C123" s="49"/>
    </row>
    <row r="124" spans="1:3" x14ac:dyDescent="0.25">
      <c r="A124" s="10"/>
      <c r="C124" s="49"/>
    </row>
    <row r="125" spans="1:3" x14ac:dyDescent="0.25">
      <c r="A125" s="10"/>
      <c r="C125" s="49"/>
    </row>
    <row r="126" spans="1:3" x14ac:dyDescent="0.25">
      <c r="A126" s="9"/>
      <c r="C126" s="49"/>
    </row>
    <row r="127" spans="1:3" x14ac:dyDescent="0.25">
      <c r="A127" s="10"/>
      <c r="C127" s="49"/>
    </row>
    <row r="128" spans="1:3" x14ac:dyDescent="0.25">
      <c r="A128" s="10"/>
      <c r="C128" s="49"/>
    </row>
    <row r="129" spans="1:3" x14ac:dyDescent="0.25">
      <c r="A129" s="10"/>
      <c r="C129" s="49"/>
    </row>
    <row r="130" spans="1:3" x14ac:dyDescent="0.25">
      <c r="A130" s="10"/>
      <c r="C130" s="49"/>
    </row>
    <row r="131" spans="1:3" x14ac:dyDescent="0.25">
      <c r="A131" s="10"/>
      <c r="C131" s="49"/>
    </row>
    <row r="132" spans="1:3" x14ac:dyDescent="0.25">
      <c r="A132" s="10"/>
      <c r="C132" s="49"/>
    </row>
    <row r="133" spans="1:3" x14ac:dyDescent="0.25">
      <c r="A133" s="9"/>
      <c r="C133" s="49"/>
    </row>
    <row r="134" spans="1:3" x14ac:dyDescent="0.25">
      <c r="A134" s="10"/>
      <c r="C134" s="49"/>
    </row>
    <row r="135" spans="1:3" x14ac:dyDescent="0.25">
      <c r="A135" s="10"/>
      <c r="C135" s="49"/>
    </row>
    <row r="136" spans="1:3" x14ac:dyDescent="0.25">
      <c r="A136" s="10"/>
      <c r="C136" s="49"/>
    </row>
    <row r="137" spans="1:3" x14ac:dyDescent="0.25">
      <c r="A137" s="10"/>
      <c r="C137" s="49"/>
    </row>
    <row r="138" spans="1:3" x14ac:dyDescent="0.25">
      <c r="A138" s="10"/>
      <c r="C138" s="49"/>
    </row>
    <row r="139" spans="1:3" x14ac:dyDescent="0.25">
      <c r="A139" s="9"/>
      <c r="C139" s="49"/>
    </row>
    <row r="140" spans="1:3" x14ac:dyDescent="0.25">
      <c r="A140" s="10"/>
    </row>
    <row r="141" spans="1:3" x14ac:dyDescent="0.25">
      <c r="A141" s="10"/>
    </row>
    <row r="142" spans="1:3" x14ac:dyDescent="0.25">
      <c r="A142" s="10"/>
    </row>
    <row r="143" spans="1:3" x14ac:dyDescent="0.25">
      <c r="A143" s="10"/>
    </row>
    <row r="144" spans="1:3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4" workbookViewId="0">
      <pane xSplit="1" topLeftCell="AM1" activePane="topRight" state="frozen"/>
      <selection activeCell="A10" sqref="A10"/>
      <selection pane="topRight" activeCell="AN27" sqref="AN27:AN30"/>
    </sheetView>
  </sheetViews>
  <sheetFormatPr defaultColWidth="9.140625" defaultRowHeight="15" x14ac:dyDescent="0.25"/>
  <cols>
    <col min="1" max="1" width="61" style="43" customWidth="1"/>
    <col min="2" max="9" width="11.7109375" style="43" customWidth="1"/>
    <col min="10" max="10" width="11.7109375" style="47" customWidth="1"/>
    <col min="11" max="11" width="9.140625" style="43"/>
    <col min="12" max="18" width="11.7109375" style="43" customWidth="1"/>
    <col min="19" max="19" width="12.7109375" style="43" bestFit="1" customWidth="1"/>
    <col min="20" max="20" width="11.7109375" style="47" customWidth="1"/>
    <col min="21" max="21" width="9.140625" style="43"/>
    <col min="22" max="29" width="11.7109375" style="43" customWidth="1"/>
    <col min="30" max="30" width="11.7109375" style="47" customWidth="1"/>
    <col min="31" max="31" width="9.140625" style="43"/>
    <col min="32" max="39" width="11.7109375" style="43" customWidth="1"/>
    <col min="40" max="40" width="11.7109375" style="47" customWidth="1"/>
    <col min="41" max="49" width="9.140625" style="43"/>
    <col min="50" max="50" width="9.140625" style="47"/>
    <col min="51" max="59" width="9.140625" style="43"/>
    <col min="60" max="60" width="9.140625" style="47"/>
    <col min="6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B17+L17+V17+AF17+AP17+AZ17</f>
        <v>3855310.0482531702</v>
      </c>
      <c r="C3" s="1">
        <f t="shared" si="0"/>
        <v>4227180.0335840927</v>
      </c>
      <c r="D3" s="1">
        <f t="shared" si="0"/>
        <v>4594244.1377890585</v>
      </c>
      <c r="E3" s="1">
        <f t="shared" si="0"/>
        <v>4996177.1037090281</v>
      </c>
      <c r="F3" s="1">
        <f t="shared" si="0"/>
        <v>5376217.8210471105</v>
      </c>
      <c r="G3" s="1">
        <f t="shared" si="0"/>
        <v>5883735.0347184082</v>
      </c>
      <c r="H3" s="1">
        <f t="shared" si="0"/>
        <v>6444037.4973969413</v>
      </c>
      <c r="I3" s="1">
        <f t="shared" si="0"/>
        <v>6840111.2870210754</v>
      </c>
      <c r="J3" s="1">
        <f t="shared" si="0"/>
        <v>7362075.0924236486</v>
      </c>
    </row>
    <row r="4" spans="1:60" x14ac:dyDescent="0.25">
      <c r="A4" s="21" t="s">
        <v>119</v>
      </c>
      <c r="B4" s="16">
        <f>'DNSP stacked data'!B80/B$3</f>
        <v>0.37267831041796057</v>
      </c>
      <c r="C4" s="16">
        <f>'DNSP stacked data'!C80/C$3</f>
        <v>0.38675948442028135</v>
      </c>
      <c r="D4" s="16">
        <f>'DNSP stacked data'!D80/D$3</f>
        <v>0.37107970156576525</v>
      </c>
      <c r="E4" s="16">
        <f>'DNSP stacked data'!E80/E$3</f>
        <v>0.35574665275221673</v>
      </c>
      <c r="F4" s="16">
        <f>'DNSP stacked data'!F80/F$3</f>
        <v>0.34095307371780442</v>
      </c>
      <c r="G4" s="16">
        <f>'DNSP stacked data'!G80/G$3</f>
        <v>0.32318245584559857</v>
      </c>
      <c r="H4" s="16">
        <f>'DNSP stacked data'!H80/H$3</f>
        <v>0.32285941084208164</v>
      </c>
      <c r="I4" s="16">
        <f>'DNSP stacked data'!I80/I$3</f>
        <v>0.32986049323777561</v>
      </c>
      <c r="J4" s="16">
        <f>'DNSP stacked data'!J80/J$3</f>
        <v>0.33689198226293704</v>
      </c>
    </row>
    <row r="5" spans="1:60" x14ac:dyDescent="0.25">
      <c r="A5" s="42" t="s">
        <v>120</v>
      </c>
      <c r="B5" s="16">
        <f>'DNSP stacked data'!L80/B3</f>
        <v>0.20758520446848794</v>
      </c>
      <c r="C5" s="16">
        <f>'DNSP stacked data'!M80/C3</f>
        <v>0.19255540338235794</v>
      </c>
      <c r="D5" s="16">
        <f>'DNSP stacked data'!N80/D3</f>
        <v>0.18963667940973342</v>
      </c>
      <c r="E5" s="16">
        <f>'DNSP stacked data'!O80/E3</f>
        <v>0.18853169038263626</v>
      </c>
      <c r="F5" s="16">
        <f>'DNSP stacked data'!P80/F3</f>
        <v>0.18792717612328061</v>
      </c>
      <c r="G5" s="16">
        <f>'DNSP stacked data'!Q80/G3</f>
        <v>0.18432986772182289</v>
      </c>
      <c r="H5" s="16">
        <f>'DNSP stacked data'!R80/H3</f>
        <v>0.17373714939577323</v>
      </c>
      <c r="I5" s="16">
        <f>'DNSP stacked data'!S80/I3</f>
        <v>0.1633158677300437</v>
      </c>
      <c r="J5" s="16">
        <f>'DNSP stacked data'!T80/J3</f>
        <v>0.15612347029025631</v>
      </c>
    </row>
    <row r="6" spans="1:60" x14ac:dyDescent="0.25">
      <c r="A6" s="21" t="s">
        <v>121</v>
      </c>
      <c r="B6" s="16">
        <f>'DNSP stacked data'!V80/B$3</f>
        <v>6.0828690304294428E-2</v>
      </c>
      <c r="C6" s="16">
        <f>'DNSP stacked data'!W80/C$3</f>
        <v>5.2854699095971652E-2</v>
      </c>
      <c r="D6" s="16">
        <f>'DNSP stacked data'!X80/D$3</f>
        <v>5.7690010898643118E-2</v>
      </c>
      <c r="E6" s="16">
        <f>'DNSP stacked data'!Y80/E$3</f>
        <v>6.0963147655329682E-2</v>
      </c>
      <c r="F6" s="16">
        <f>'DNSP stacked data'!Z80/F$3</f>
        <v>6.1038490073652113E-2</v>
      </c>
      <c r="G6" s="16">
        <f>'DNSP stacked data'!AA80/G$3</f>
        <v>6.7415780219683863E-2</v>
      </c>
      <c r="H6" s="16">
        <f>'DNSP stacked data'!AB80/H$3</f>
        <v>6.7808531642648856E-2</v>
      </c>
      <c r="I6" s="16">
        <f>'DNSP stacked data'!AC80/I$3</f>
        <v>6.8558525605653564E-2</v>
      </c>
      <c r="J6" s="16">
        <f>'DNSP stacked data'!AD80/J$3</f>
        <v>6.9835134492580705E-2</v>
      </c>
    </row>
    <row r="7" spans="1:60" x14ac:dyDescent="0.25">
      <c r="A7" s="42" t="s">
        <v>122</v>
      </c>
      <c r="B7" s="16">
        <f>'DNSP stacked data'!AG80/B3</f>
        <v>3.0254376052802614E-3</v>
      </c>
      <c r="C7" s="16">
        <f>'DNSP stacked data'!AH80/C3</f>
        <v>2.6468071184788892E-3</v>
      </c>
      <c r="D7" s="16">
        <f>'DNSP stacked data'!AI80/D3</f>
        <v>3.0176761884647646E-3</v>
      </c>
      <c r="E7" s="16">
        <f>'DNSP stacked data'!AJ80/E3</f>
        <v>6.5791836594796052E-3</v>
      </c>
      <c r="F7" s="16">
        <f>'DNSP stacked data'!AK80/F3</f>
        <v>7.0270709036639395E-3</v>
      </c>
      <c r="G7" s="16">
        <f>'DNSP stacked data'!AL80/G3</f>
        <v>8.8644464131938938E-3</v>
      </c>
      <c r="H7" s="16">
        <f>'DNSP stacked data'!AM80/H3</f>
        <v>8.5498871460057621E-3</v>
      </c>
      <c r="I7" s="16">
        <f>'DNSP stacked data'!AN80/I3</f>
        <v>8.0069247958871517E-3</v>
      </c>
      <c r="J7" s="16">
        <f>'DNSP stacked data'!AO80/J3</f>
        <v>7.3795996855639196E-3</v>
      </c>
    </row>
    <row r="8" spans="1:60" x14ac:dyDescent="0.25">
      <c r="A8" s="21" t="s">
        <v>2</v>
      </c>
      <c r="B8" s="16">
        <f>'DNSP stacked data'!AR80/B3</f>
        <v>0.26611940800698541</v>
      </c>
      <c r="C8" s="16">
        <f>'DNSP stacked data'!AS80/C3</f>
        <v>0.26335670237080266</v>
      </c>
      <c r="D8" s="16">
        <f>'DNSP stacked data'!AT80/D3</f>
        <v>0.2681755433061605</v>
      </c>
      <c r="E8" s="16">
        <f>'DNSP stacked data'!AU80/E3</f>
        <v>0.28547750315510523</v>
      </c>
      <c r="F8" s="16">
        <f>'DNSP stacked data'!AV80/F3</f>
        <v>0.30466994311916068</v>
      </c>
      <c r="G8" s="16">
        <f>'DNSP stacked data'!AW80/G3</f>
        <v>0.30848455414139669</v>
      </c>
      <c r="H8" s="16">
        <f>'DNSP stacked data'!AX80/H3</f>
        <v>0.30720286405036046</v>
      </c>
      <c r="I8" s="16">
        <f>'DNSP stacked data'!AY80/I3</f>
        <v>0.307860754092736</v>
      </c>
      <c r="J8" s="16">
        <f>'DNSP stacked data'!AZ80/J3</f>
        <v>0.30881487053851764</v>
      </c>
    </row>
    <row r="9" spans="1:60" x14ac:dyDescent="0.25">
      <c r="A9" s="21" t="s">
        <v>21</v>
      </c>
      <c r="B9" s="16">
        <f>'DNSP stacked data'!BC80/B3</f>
        <v>8.9762949196991459E-2</v>
      </c>
      <c r="C9" s="16">
        <f>'DNSP stacked data'!BD80/C3</f>
        <v>0.10182690361210758</v>
      </c>
      <c r="D9" s="16">
        <f>'DNSP stacked data'!BE80/D3</f>
        <v>0.1104003886312329</v>
      </c>
      <c r="E9" s="16">
        <f>'DNSP stacked data'!BF80/E3</f>
        <v>0.10270182239523248</v>
      </c>
      <c r="F9" s="16">
        <f>'DNSP stacked data'!BG80/F3</f>
        <v>9.8384246062438077E-2</v>
      </c>
      <c r="G9" s="16">
        <f>'DNSP stacked data'!BH80/G3</f>
        <v>0.10772289565830406</v>
      </c>
      <c r="H9" s="16">
        <f>'DNSP stacked data'!BI80/H3</f>
        <v>0.11984215692313008</v>
      </c>
      <c r="I9" s="16">
        <f>'DNSP stacked data'!BJ80/I3</f>
        <v>0.12239743453790401</v>
      </c>
      <c r="J9" s="16">
        <f>'DNSP stacked data'!BK80/J3</f>
        <v>0.12095494273014444</v>
      </c>
    </row>
    <row r="10" spans="1:60" x14ac:dyDescent="0.25">
      <c r="A10" s="21" t="s">
        <v>90</v>
      </c>
      <c r="B10" s="16">
        <f>SUM(B4:B9)</f>
        <v>1</v>
      </c>
      <c r="C10" s="16">
        <f t="shared" ref="C10:I10" si="1">SUM(C4:C9)</f>
        <v>1</v>
      </c>
      <c r="D10" s="16">
        <f t="shared" si="1"/>
        <v>0.99999999999999989</v>
      </c>
      <c r="E10" s="16">
        <f t="shared" si="1"/>
        <v>1</v>
      </c>
      <c r="F10" s="16">
        <f t="shared" si="1"/>
        <v>0.99999999999999989</v>
      </c>
      <c r="G10" s="16">
        <f t="shared" si="1"/>
        <v>1</v>
      </c>
      <c r="H10" s="16">
        <f t="shared" si="1"/>
        <v>1</v>
      </c>
      <c r="I10" s="16">
        <f t="shared" si="1"/>
        <v>1</v>
      </c>
      <c r="J10" s="16">
        <f t="shared" ref="J10" si="2">SUM(J4:J9)</f>
        <v>1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data'!B88</f>
        <v>259957.891</v>
      </c>
      <c r="C12" s="1">
        <f>'DNSP stacked data'!C88</f>
        <v>241890.48055000001</v>
      </c>
      <c r="D12" s="1">
        <f>'DNSP stacked data'!D88</f>
        <v>269457.2365</v>
      </c>
      <c r="E12" s="1">
        <f>'DNSP stacked data'!E88</f>
        <v>270466.59798999992</v>
      </c>
      <c r="F12" s="1">
        <f>'DNSP stacked data'!F88</f>
        <v>270621.21470000001</v>
      </c>
      <c r="G12" s="1">
        <f>'DNSP stacked data'!G88</f>
        <v>350810.48082</v>
      </c>
      <c r="H12" s="1">
        <f>'DNSP stacked data'!H88</f>
        <v>391914.0473700001</v>
      </c>
      <c r="I12" s="1">
        <f>'DNSP stacked data'!I88</f>
        <v>374348.04830000014</v>
      </c>
      <c r="J12" s="1">
        <f>'DNSP stacked data'!J88</f>
        <v>428129.36037000001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2014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</row>
    <row r="17" spans="1:60" x14ac:dyDescent="0.25">
      <c r="A17" s="21" t="s">
        <v>68</v>
      </c>
      <c r="B17" s="20">
        <f>'DNSP stacked data'!B80</f>
        <v>1436790.4349203776</v>
      </c>
      <c r="C17" s="20">
        <f>'DNSP stacked data'!C80</f>
        <v>1634901.9703406913</v>
      </c>
      <c r="D17" s="20">
        <f>'DNSP stacked data'!D80</f>
        <v>1704830.7435710304</v>
      </c>
      <c r="E17" s="20">
        <f>'DNSP stacked data'!E80</f>
        <v>1777373.2812017517</v>
      </c>
      <c r="F17" s="20">
        <f>'DNSP stacked data'!F80</f>
        <v>1833037.9910624493</v>
      </c>
      <c r="G17" s="20">
        <f>'DNSP stacked data'!G80</f>
        <v>1901519.9380650832</v>
      </c>
      <c r="H17" s="20">
        <f>'DNSP stacked data'!H80</f>
        <v>2080518.1498538586</v>
      </c>
      <c r="I17" s="20">
        <f>'DNSP stacked data'!I80</f>
        <v>2256282.482938048</v>
      </c>
      <c r="J17" s="1">
        <f>'DNSP stacked data'!J80</f>
        <v>2480224.0714551983</v>
      </c>
      <c r="K17" s="46"/>
      <c r="L17" s="20">
        <f>'DNSP stacked data'!L80</f>
        <v>800305.32465605042</v>
      </c>
      <c r="M17" s="20">
        <f>'DNSP stacked data'!M80</f>
        <v>813966.35653663438</v>
      </c>
      <c r="N17" s="20">
        <f>'DNSP stacked data'!N80</f>
        <v>871237.2026879508</v>
      </c>
      <c r="O17" s="20">
        <f>'DNSP stacked data'!O80</f>
        <v>941937.71481328679</v>
      </c>
      <c r="P17" s="20">
        <f>'DNSP stacked data'!P80</f>
        <v>1010337.4333330402</v>
      </c>
      <c r="Q17" s="20">
        <f>'DNSP stacked data'!Q80</f>
        <v>1084548.1006598992</v>
      </c>
      <c r="R17" s="20">
        <f>'DNSP stacked data'!R80</f>
        <v>1119568.7053972171</v>
      </c>
      <c r="S17" s="20">
        <f>'DNSP stacked data'!S80</f>
        <v>1117098.7102099129</v>
      </c>
      <c r="T17" s="1">
        <f>'DNSP stacked data'!T80</f>
        <v>1149392.7119666394</v>
      </c>
      <c r="V17" s="1">
        <f>'DNSP stacked data'!V80</f>
        <v>234513.46095222651</v>
      </c>
      <c r="W17" s="1">
        <f>'DNSP stacked data'!W80</f>
        <v>223426.32869958656</v>
      </c>
      <c r="X17" s="1">
        <f>'DNSP stacked data'!X80</f>
        <v>265041.99438007805</v>
      </c>
      <c r="Y17" s="1">
        <f>'DNSP stacked data'!Y80</f>
        <v>304582.68248559086</v>
      </c>
      <c r="Z17" s="1">
        <f>'DNSP stacked data'!Z80</f>
        <v>328156.21810377564</v>
      </c>
      <c r="AA17" s="1">
        <f>'DNSP stacked data'!AA80</f>
        <v>396656.58797143021</v>
      </c>
      <c r="AB17" s="1">
        <f>'DNSP stacked data'!AB80</f>
        <v>436960.72054865625</v>
      </c>
      <c r="AC17" s="1">
        <f>'DNSP stacked data'!AC80</f>
        <v>468947.94481675437</v>
      </c>
      <c r="AD17" s="1">
        <f>'DNSP stacked data'!AD80</f>
        <v>514131.50422388403</v>
      </c>
      <c r="AF17" s="1">
        <f>'DNSP stacked data'!AG80</f>
        <v>11664</v>
      </c>
      <c r="AG17" s="1">
        <f>'DNSP stacked data'!AH80</f>
        <v>11188.530203982207</v>
      </c>
      <c r="AH17" s="1">
        <f>'DNSP stacked data'!AI80</f>
        <v>13863.941138599876</v>
      </c>
      <c r="AI17" s="1">
        <f>'DNSP stacked data'!AJ80</f>
        <v>32870.76676058858</v>
      </c>
      <c r="AJ17" s="1">
        <f>'DNSP stacked data'!AK80</f>
        <v>37779.063822039694</v>
      </c>
      <c r="AK17" s="1">
        <f>'DNSP stacked data'!AL80</f>
        <v>52156.053924692846</v>
      </c>
      <c r="AL17" s="1">
        <f>'DNSP stacked data'!AM80</f>
        <v>55095.793367373248</v>
      </c>
      <c r="AM17" s="1">
        <f>'DNSP stacked data'!AN80</f>
        <v>54768.256670676623</v>
      </c>
      <c r="AN17" s="1">
        <f>'DNSP stacked data'!AO80</f>
        <v>54329.167037147519</v>
      </c>
      <c r="AO17" s="46"/>
      <c r="AP17" s="1">
        <f>'DNSP stacked data'!AR80</f>
        <v>1025972.8277245159</v>
      </c>
      <c r="AQ17" s="1">
        <f>'DNSP stacked data'!AS80</f>
        <v>1113256.1939724055</v>
      </c>
      <c r="AR17" s="1">
        <f>'DNSP stacked data'!AT80</f>
        <v>1232063.9177327238</v>
      </c>
      <c r="AS17" s="1">
        <f>'DNSP stacked data'!AU80</f>
        <v>1426296.1648875587</v>
      </c>
      <c r="AT17" s="1">
        <f>'DNSP stacked data'!AV80</f>
        <v>1637971.9777346412</v>
      </c>
      <c r="AU17" s="1">
        <f>'DNSP stacked data'!AW80</f>
        <v>1815041.3788712234</v>
      </c>
      <c r="AV17" s="1">
        <f>'DNSP stacked data'!AX80</f>
        <v>1979626.7752482574</v>
      </c>
      <c r="AW17" s="1">
        <f>'DNSP stacked data'!AY80</f>
        <v>2105801.8189005433</v>
      </c>
      <c r="AX17" s="1">
        <f>'DNSP stacked data'!AZ80</f>
        <v>2273518.2665616544</v>
      </c>
      <c r="AY17" s="46"/>
      <c r="AZ17" s="1">
        <f>'DNSP stacked data'!BC80</f>
        <v>346064</v>
      </c>
      <c r="BA17" s="1">
        <f>'DNSP stacked data'!BD80</f>
        <v>430440.6538307931</v>
      </c>
      <c r="BB17" s="1">
        <f>'DNSP stacked data'!BE80</f>
        <v>507206.33827867557</v>
      </c>
      <c r="BC17" s="1">
        <f>'DNSP stacked data'!BF80</f>
        <v>513116.49356025166</v>
      </c>
      <c r="BD17" s="1">
        <f>'DNSP stacked data'!BG80</f>
        <v>528935.1369911636</v>
      </c>
      <c r="BE17" s="1">
        <f>'DNSP stacked data'!BH80</f>
        <v>633812.97522607911</v>
      </c>
      <c r="BF17" s="1">
        <f>'DNSP stacked data'!BI80</f>
        <v>772267.35298157868</v>
      </c>
      <c r="BG17" s="1">
        <f>'DNSP stacked data'!BJ80</f>
        <v>837212.07348514046</v>
      </c>
      <c r="BH17" s="1">
        <f>'DNSP stacked data'!BK80</f>
        <v>890479.37117912527</v>
      </c>
    </row>
    <row r="18" spans="1:60" x14ac:dyDescent="0.25">
      <c r="A18" s="21" t="s">
        <v>69</v>
      </c>
      <c r="B18" s="20">
        <f>'DNSP stacked data'!B81</f>
        <v>42816.354960627243</v>
      </c>
      <c r="C18" s="20">
        <f>'DNSP stacked data'!C81</f>
        <v>39891.60807631287</v>
      </c>
      <c r="D18" s="20">
        <f>'DNSP stacked data'!D81</f>
        <v>72284.823527411689</v>
      </c>
      <c r="E18" s="20">
        <f>'DNSP stacked data'!E81</f>
        <v>43901.120045683274</v>
      </c>
      <c r="F18" s="20">
        <f>'DNSP stacked data'!F81</f>
        <v>52974.797941704783</v>
      </c>
      <c r="G18" s="20">
        <f>'DNSP stacked data'!G81</f>
        <v>63320.613937567272</v>
      </c>
      <c r="H18" s="20">
        <f>'DNSP stacked data'!H81</f>
        <v>32872.186767690975</v>
      </c>
      <c r="I18" s="20">
        <f>'DNSP stacked data'!I81</f>
        <v>56407.062073451198</v>
      </c>
      <c r="J18" s="1">
        <f>'DNSP stacked data'!J81</f>
        <v>72670.565293637323</v>
      </c>
      <c r="K18" s="46"/>
      <c r="L18" s="20">
        <f>'DNSP stacked data'!L81</f>
        <v>23849.098674750305</v>
      </c>
      <c r="M18" s="20">
        <f>'DNSP stacked data'!M81</f>
        <v>19860.77909949388</v>
      </c>
      <c r="N18" s="20">
        <f>'DNSP stacked data'!N81</f>
        <v>36940.457393969111</v>
      </c>
      <c r="O18" s="20">
        <f>'DNSP stacked data'!O81</f>
        <v>23265.861555888187</v>
      </c>
      <c r="P18" s="20">
        <f>'DNSP stacked data'!P81</f>
        <v>29198.751823324863</v>
      </c>
      <c r="Q18" s="20">
        <f>'DNSP stacked data'!Q81</f>
        <v>36115.451751974644</v>
      </c>
      <c r="R18" s="20">
        <f>'DNSP stacked data'!R81</f>
        <v>17689.185545276032</v>
      </c>
      <c r="S18" s="20">
        <f>'DNSP stacked data'!S81</f>
        <v>27927.467755247821</v>
      </c>
      <c r="T18" s="1">
        <f>'DNSP stacked data'!T81</f>
        <v>33677.206460622539</v>
      </c>
      <c r="V18" s="1">
        <f>'DNSP stacked data'!V81</f>
        <v>6988.5011363763497</v>
      </c>
      <c r="W18" s="1">
        <f>'DNSP stacked data'!W81</f>
        <v>5451.6024202699127</v>
      </c>
      <c r="X18" s="1">
        <f>'DNSP stacked data'!X81</f>
        <v>11237.78056171531</v>
      </c>
      <c r="Y18" s="1">
        <f>'DNSP stacked data'!Y81</f>
        <v>7523.1922573940947</v>
      </c>
      <c r="Z18" s="1">
        <f>'DNSP stacked data'!Z81</f>
        <v>9483.7147031991153</v>
      </c>
      <c r="AA18" s="1">
        <f>'DNSP stacked data'!AA81</f>
        <v>13208.664379448628</v>
      </c>
      <c r="AB18" s="1">
        <f>'DNSP stacked data'!AB81</f>
        <v>6903.9793846687689</v>
      </c>
      <c r="AC18" s="1">
        <f>'DNSP stacked data'!AC81</f>
        <v>11723.69862041886</v>
      </c>
      <c r="AD18" s="1">
        <f>'DNSP stacked data'!AD81</f>
        <v>15064.053073759802</v>
      </c>
      <c r="AF18" s="1">
        <f>'DNSP stacked data'!AG81</f>
        <v>347.5872</v>
      </c>
      <c r="AG18" s="1">
        <f>'DNSP stacked data'!AH81</f>
        <v>273.00013697716588</v>
      </c>
      <c r="AH18" s="1">
        <f>'DNSP stacked data'!AI81</f>
        <v>587.83110427663473</v>
      </c>
      <c r="AI18" s="1">
        <f>'DNSP stacked data'!AJ81</f>
        <v>811.90793898653794</v>
      </c>
      <c r="AJ18" s="1">
        <f>'DNSP stacked data'!AK81</f>
        <v>1091.8149444569472</v>
      </c>
      <c r="AK18" s="1">
        <f>'DNSP stacked data'!AL81</f>
        <v>1736.7965956922719</v>
      </c>
      <c r="AL18" s="1">
        <f>'DNSP stacked data'!AM81</f>
        <v>870.51353520449732</v>
      </c>
      <c r="AM18" s="1">
        <f>'DNSP stacked data'!AN81</f>
        <v>1369.2064167669155</v>
      </c>
      <c r="AN18" s="1">
        <f>'DNSP stacked data'!AO81</f>
        <v>1591.8445941884222</v>
      </c>
      <c r="AO18" s="46"/>
      <c r="AP18" s="1">
        <f>'DNSP stacked data'!AR81</f>
        <v>30573.990266190576</v>
      </c>
      <c r="AQ18" s="1">
        <f>'DNSP stacked data'!AS81</f>
        <v>27163.451132926697</v>
      </c>
      <c r="AR18" s="1">
        <f>'DNSP stacked data'!AT81</f>
        <v>52239.510111867479</v>
      </c>
      <c r="AS18" s="1">
        <f>'DNSP stacked data'!AU81</f>
        <v>35229.515272722696</v>
      </c>
      <c r="AT18" s="1">
        <f>'DNSP stacked data'!AV81</f>
        <v>47337.390156531124</v>
      </c>
      <c r="AU18" s="1">
        <f>'DNSP stacked data'!AW81</f>
        <v>60440.877916411759</v>
      </c>
      <c r="AV18" s="1">
        <f>'DNSP stacked data'!AX81</f>
        <v>31278.103048922472</v>
      </c>
      <c r="AW18" s="1">
        <f>'DNSP stacked data'!AY81</f>
        <v>52645.045472513586</v>
      </c>
      <c r="AX18" s="1">
        <f>'DNSP stacked data'!AZ81</f>
        <v>66614.085210256482</v>
      </c>
      <c r="AY18" s="46"/>
      <c r="AZ18" s="1">
        <f>'DNSP stacked data'!BC81</f>
        <v>10312.707199999999</v>
      </c>
      <c r="BA18" s="1">
        <f>'DNSP stacked data'!BD81</f>
        <v>10502.751953471352</v>
      </c>
      <c r="BB18" s="1">
        <f>'DNSP stacked data'!BE81</f>
        <v>21505.548743015843</v>
      </c>
      <c r="BC18" s="1">
        <f>'DNSP stacked data'!BF81</f>
        <v>12673.977390938215</v>
      </c>
      <c r="BD18" s="1">
        <f>'DNSP stacked data'!BG81</f>
        <v>15286.225459044628</v>
      </c>
      <c r="BE18" s="1">
        <f>'DNSP stacked data'!BH81</f>
        <v>21105.97207502844</v>
      </c>
      <c r="BF18" s="1">
        <f>'DNSP stacked data'!BI81</f>
        <v>12201.824177108942</v>
      </c>
      <c r="BG18" s="1">
        <f>'DNSP stacked data'!BJ81</f>
        <v>20930.301837128514</v>
      </c>
      <c r="BH18" s="1">
        <f>'DNSP stacked data'!BK81</f>
        <v>26091.045575548374</v>
      </c>
    </row>
    <row r="19" spans="1:60" x14ac:dyDescent="0.25">
      <c r="A19" s="21" t="s">
        <v>70</v>
      </c>
      <c r="B19" s="20">
        <f>'DNSP stacked data'!B82</f>
        <v>-55082.911566420385</v>
      </c>
      <c r="C19" s="20">
        <f>'DNSP stacked data'!C82</f>
        <v>-61132.326283279115</v>
      </c>
      <c r="D19" s="20">
        <f>'DNSP stacked data'!D82</f>
        <v>-64496.953296159998</v>
      </c>
      <c r="E19" s="20">
        <f>'DNSP stacked data'!E82</f>
        <v>-68593.386897184828</v>
      </c>
      <c r="F19" s="20">
        <f>'DNSP stacked data'!F82</f>
        <v>-71939.084388646064</v>
      </c>
      <c r="G19" s="20">
        <f>'DNSP stacked data'!G82</f>
        <v>-61471.200793691372</v>
      </c>
      <c r="H19" s="20">
        <f>'DNSP stacked data'!H82</f>
        <v>-67235.52715776804</v>
      </c>
      <c r="I19" s="20">
        <f>'DNSP stacked data'!I82</f>
        <v>-72650.929286702405</v>
      </c>
      <c r="J19" s="1">
        <f>'DNSP stacked data'!J82</f>
        <v>-79588.368843603937</v>
      </c>
      <c r="K19" s="46"/>
      <c r="L19" s="20">
        <f>'DNSP stacked data'!L82</f>
        <v>-20862.06089674382</v>
      </c>
      <c r="M19" s="20">
        <f>'DNSP stacked data'!M82</f>
        <v>-21683.606295591053</v>
      </c>
      <c r="N19" s="20">
        <f>'DNSP stacked data'!N82</f>
        <v>-23302.175314148088</v>
      </c>
      <c r="O19" s="20">
        <f>'DNSP stacked data'!O82</f>
        <v>-25340.654249499257</v>
      </c>
      <c r="P19" s="20">
        <f>'DNSP stacked data'!P82</f>
        <v>-27119.597549323385</v>
      </c>
      <c r="Q19" s="20">
        <f>'DNSP stacked data'!Q82</f>
        <v>-29198.014707669168</v>
      </c>
      <c r="R19" s="20">
        <f>'DNSP stacked data'!R82</f>
        <v>-30627.17564828273</v>
      </c>
      <c r="S19" s="20">
        <f>'DNSP stacked data'!S82</f>
        <v>-31277.273152391328</v>
      </c>
      <c r="T19" s="1">
        <f>'DNSP stacked data'!T82</f>
        <v>-32588.146115309926</v>
      </c>
      <c r="V19" s="1">
        <f>'DNSP stacked data'!V82</f>
        <v>-5344.045333745461</v>
      </c>
      <c r="W19" s="1">
        <f>'DNSP stacked data'!W82</f>
        <v>-5284.7813950357777</v>
      </c>
      <c r="X19" s="1">
        <f>'DNSP stacked data'!X82</f>
        <v>-6121.4000021554111</v>
      </c>
      <c r="Y19" s="1">
        <f>'DNSP stacked data'!Y82</f>
        <v>-6979.0123320118237</v>
      </c>
      <c r="Z19" s="1">
        <f>'DNSP stacked data'!Z82</f>
        <v>-7544.696949586094</v>
      </c>
      <c r="AA19" s="1">
        <f>'DNSP stacked data'!AA82</f>
        <v>-8806.0218500645788</v>
      </c>
      <c r="AB19" s="1">
        <f>'DNSP stacked data'!AB82</f>
        <v>-9717.5458721123159</v>
      </c>
      <c r="AC19" s="1">
        <f>'DNSP stacked data'!AC82</f>
        <v>-10460.260484383012</v>
      </c>
      <c r="AD19" s="1">
        <f>'DNSP stacked data'!AD82</f>
        <v>-11472.069068207107</v>
      </c>
      <c r="AF19" s="1">
        <f>'DNSP stacked data'!AG82</f>
        <v>-1030.5637999999999</v>
      </c>
      <c r="AG19" s="1">
        <f>'DNSP stacked data'!AH82</f>
        <v>-1066.0232791675751</v>
      </c>
      <c r="AH19" s="1">
        <f>'DNSP stacked data'!AI82</f>
        <v>-1170.9912220299791</v>
      </c>
      <c r="AI19" s="1">
        <f>'DNSP stacked data'!AJ82</f>
        <v>-1674.4323861797643</v>
      </c>
      <c r="AJ19" s="1">
        <f>'DNSP stacked data'!AK82</f>
        <v>-1847.1988838941345</v>
      </c>
      <c r="AK19" s="1">
        <f>'DNSP stacked data'!AL82</f>
        <v>-2623.8583386165637</v>
      </c>
      <c r="AL19" s="1">
        <f>'DNSP stacked data'!AM82</f>
        <v>-2799.1046805166143</v>
      </c>
      <c r="AM19" s="1">
        <f>'DNSP stacked data'!AN82</f>
        <v>-2879.4716702221908</v>
      </c>
      <c r="AN19" s="1">
        <f>'DNSP stacked data'!AO82</f>
        <v>-2975.8574622093975</v>
      </c>
      <c r="AO19" s="46"/>
      <c r="AP19" s="1">
        <f>'DNSP stacked data'!AR82</f>
        <v>-43434.51042057106</v>
      </c>
      <c r="AQ19" s="1">
        <f>'DNSP stacked data'!AS82</f>
        <v>-46982.210161521689</v>
      </c>
      <c r="AR19" s="1">
        <f>'DNSP stacked data'!AT82</f>
        <v>-51103.012158635931</v>
      </c>
      <c r="AS19" s="1">
        <f>'DNSP stacked data'!AU82</f>
        <v>-57583.515605941415</v>
      </c>
      <c r="AT19" s="1">
        <f>'DNSP stacked data'!AV82</f>
        <v>-64132.984169726486</v>
      </c>
      <c r="AU19" s="1">
        <f>'DNSP stacked data'!AW82</f>
        <v>-67686.432218888454</v>
      </c>
      <c r="AV19" s="1">
        <f>'DNSP stacked data'!AX82</f>
        <v>-73775.741852592007</v>
      </c>
      <c r="AW19" s="1">
        <f>'DNSP stacked data'!AY82</f>
        <v>-78838.969804870911</v>
      </c>
      <c r="AX19" s="1">
        <f>'DNSP stacked data'!AZ82</f>
        <v>-85102.357607409911</v>
      </c>
      <c r="AY19" s="46"/>
      <c r="AZ19" s="1">
        <f>'DNSP stacked data'!BC82</f>
        <v>-83709.003000000012</v>
      </c>
      <c r="BA19" s="1">
        <f>'DNSP stacked data'!BD82</f>
        <v>-92850.31076766421</v>
      </c>
      <c r="BB19" s="1">
        <f>'DNSP stacked data'!BE82</f>
        <v>-86185.645723223337</v>
      </c>
      <c r="BC19" s="1">
        <f>'DNSP stacked data'!BF82</f>
        <v>-91193.911383964107</v>
      </c>
      <c r="BD19" s="1">
        <f>'DNSP stacked data'!BG82</f>
        <v>-95289.32000238914</v>
      </c>
      <c r="BE19" s="1">
        <f>'DNSP stacked data'!BH82</f>
        <v>-105043.46893863913</v>
      </c>
      <c r="BF19" s="1">
        <f>'DNSP stacked data'!BI82</f>
        <v>-121264.87833124273</v>
      </c>
      <c r="BG19" s="1">
        <f>'DNSP stacked data'!BJ82</f>
        <v>-115695.15378325628</v>
      </c>
      <c r="BH19" s="1">
        <f>'DNSP stacked data'!BK82</f>
        <v>-116219.25759009577</v>
      </c>
    </row>
    <row r="20" spans="1:60" x14ac:dyDescent="0.25">
      <c r="A20" s="21" t="s">
        <v>71</v>
      </c>
      <c r="B20" s="20">
        <f>'DNSP stacked data'!B83</f>
        <v>-12266.556605793137</v>
      </c>
      <c r="C20" s="20">
        <f>'DNSP stacked data'!C83</f>
        <v>-21240.718206966241</v>
      </c>
      <c r="D20" s="20">
        <f>'DNSP stacked data'!D83</f>
        <v>7787.8702312516971</v>
      </c>
      <c r="E20" s="20">
        <f>'DNSP stacked data'!E83</f>
        <v>-24692.266851501558</v>
      </c>
      <c r="F20" s="20">
        <f>'DNSP stacked data'!F83</f>
        <v>-18964.286446941285</v>
      </c>
      <c r="G20" s="20">
        <f>'DNSP stacked data'!G83</f>
        <v>1849.4131438759007</v>
      </c>
      <c r="H20" s="20">
        <f>'DNSP stacked data'!H83</f>
        <v>-34363.340390077057</v>
      </c>
      <c r="I20" s="20">
        <f>'DNSP stacked data'!I83</f>
        <v>-16243.867213251211</v>
      </c>
      <c r="J20" s="1">
        <f>'DNSP stacked data'!J83</f>
        <v>-6917.8035499666148</v>
      </c>
      <c r="K20" s="46"/>
      <c r="L20" s="20">
        <f>'DNSP stacked data'!L83</f>
        <v>1658.8219780064826</v>
      </c>
      <c r="M20" s="20">
        <f>'DNSP stacked data'!M83</f>
        <v>-2942.7680616171692</v>
      </c>
      <c r="N20" s="20">
        <f>'DNSP stacked data'!N83</f>
        <v>11619.270291656519</v>
      </c>
      <c r="O20" s="20">
        <f>'DNSP stacked data'!O83</f>
        <v>-3341.2561008525722</v>
      </c>
      <c r="P20" s="20">
        <f>'DNSP stacked data'!P83</f>
        <v>312.58897547207096</v>
      </c>
      <c r="Q20" s="20">
        <f>'DNSP stacked data'!Q83</f>
        <v>4229.2126478057808</v>
      </c>
      <c r="R20" s="20">
        <f>'DNSP stacked data'!R83</f>
        <v>-14315.765109417767</v>
      </c>
      <c r="S20" s="20">
        <f>'DNSP stacked data'!S83</f>
        <v>-5601.0189918110382</v>
      </c>
      <c r="T20" s="1">
        <f>'DNSP stacked data'!T83</f>
        <v>-1828.0874247246647</v>
      </c>
      <c r="V20" s="1">
        <f>'DNSP stacked data'!V83</f>
        <v>1644.4558026308887</v>
      </c>
      <c r="W20" s="1">
        <f>'DNSP stacked data'!W83</f>
        <v>166.82102523413445</v>
      </c>
      <c r="X20" s="1">
        <f>'DNSP stacked data'!X83</f>
        <v>5116.3805595598988</v>
      </c>
      <c r="Y20" s="1">
        <f>'DNSP stacked data'!Y83</f>
        <v>544.17992538227099</v>
      </c>
      <c r="Z20" s="1">
        <f>'DNSP stacked data'!Z83</f>
        <v>1939.0177536130216</v>
      </c>
      <c r="AA20" s="1">
        <f>'DNSP stacked data'!AA83</f>
        <v>4402.6425293840493</v>
      </c>
      <c r="AB20" s="1">
        <f>'DNSP stacked data'!AB83</f>
        <v>-2813.5664874435465</v>
      </c>
      <c r="AC20" s="1">
        <f>'DNSP stacked data'!AC83</f>
        <v>1263.4381360358482</v>
      </c>
      <c r="AD20" s="1">
        <f>'DNSP stacked data'!AD83</f>
        <v>3591.9840055526947</v>
      </c>
      <c r="AF20" s="1">
        <f>'DNSP stacked data'!AG83</f>
        <v>-682.97659999999996</v>
      </c>
      <c r="AG20" s="1">
        <f>'DNSP stacked data'!AH83</f>
        <v>-793.0231421904092</v>
      </c>
      <c r="AH20" s="1">
        <f>'DNSP stacked data'!AI83</f>
        <v>-583.16011775334437</v>
      </c>
      <c r="AI20" s="1">
        <f>'DNSP stacked data'!AJ83</f>
        <v>-862.52444719322637</v>
      </c>
      <c r="AJ20" s="1">
        <f>'DNSP stacked data'!AK83</f>
        <v>-755.38393943718734</v>
      </c>
      <c r="AK20" s="1">
        <f>'DNSP stacked data'!AL83</f>
        <v>-887.06174292429193</v>
      </c>
      <c r="AL20" s="1">
        <f>'DNSP stacked data'!AM83</f>
        <v>-1928.5911453121169</v>
      </c>
      <c r="AM20" s="1">
        <f>'DNSP stacked data'!AN83</f>
        <v>-1510.2652534552751</v>
      </c>
      <c r="AN20" s="1">
        <f>'DNSP stacked data'!AO83</f>
        <v>-1384.0128680209752</v>
      </c>
      <c r="AO20" s="46"/>
      <c r="AP20" s="1">
        <f>'DNSP stacked data'!AR83</f>
        <v>-12860.520154380483</v>
      </c>
      <c r="AQ20" s="1">
        <f>'DNSP stacked data'!AS83</f>
        <v>-19818.759028594992</v>
      </c>
      <c r="AR20" s="1">
        <f>'DNSP stacked data'!AT83</f>
        <v>1136.4979532315529</v>
      </c>
      <c r="AS20" s="1">
        <f>'DNSP stacked data'!AU83</f>
        <v>-22354.000333218726</v>
      </c>
      <c r="AT20" s="1">
        <f>'DNSP stacked data'!AV83</f>
        <v>-16795.594013195361</v>
      </c>
      <c r="AU20" s="1">
        <f>'DNSP stacked data'!AW83</f>
        <v>-7245.5543024767112</v>
      </c>
      <c r="AV20" s="1">
        <f>'DNSP stacked data'!AX83</f>
        <v>-42497.638803669543</v>
      </c>
      <c r="AW20" s="1">
        <f>'DNSP stacked data'!AY83</f>
        <v>-26193.924332357325</v>
      </c>
      <c r="AX20" s="1">
        <f>'DNSP stacked data'!AZ83</f>
        <v>-18488.272397153432</v>
      </c>
      <c r="AY20" s="46"/>
      <c r="AZ20" s="1">
        <f>'DNSP stacked data'!BC83</f>
        <v>-73396.295800000022</v>
      </c>
      <c r="BA20" s="1">
        <f>'DNSP stacked data'!BD83</f>
        <v>-82347.55881419286</v>
      </c>
      <c r="BB20" s="1">
        <f>'DNSP stacked data'!BE83</f>
        <v>-64680.096980207483</v>
      </c>
      <c r="BC20" s="1">
        <f>'DNSP stacked data'!BF83</f>
        <v>-78519.933993025887</v>
      </c>
      <c r="BD20" s="1">
        <f>'DNSP stacked data'!BG83</f>
        <v>-80003.09454334453</v>
      </c>
      <c r="BE20" s="1">
        <f>'DNSP stacked data'!BH83</f>
        <v>-83937.496863610679</v>
      </c>
      <c r="BF20" s="1">
        <f>'DNSP stacked data'!BI83</f>
        <v>-109063.05415413377</v>
      </c>
      <c r="BG20" s="1">
        <f>'DNSP stacked data'!BJ83</f>
        <v>-94764.851946127776</v>
      </c>
      <c r="BH20" s="1">
        <f>'DNSP stacked data'!BK83</f>
        <v>-90128.212014547404</v>
      </c>
    </row>
    <row r="21" spans="1:60" x14ac:dyDescent="0.25">
      <c r="A21" s="21" t="s">
        <v>72</v>
      </c>
      <c r="B21" s="20">
        <f>'DNSP stacked data'!B84</f>
        <v>224323.80055102182</v>
      </c>
      <c r="C21" s="20">
        <f>'DNSP stacked data'!C84</f>
        <v>103564.33321463653</v>
      </c>
      <c r="D21" s="20">
        <f>'DNSP stacked data'!D84</f>
        <v>77588.400359051069</v>
      </c>
      <c r="E21" s="20">
        <f>'DNSP stacked data'!E84</f>
        <v>95385.244404501558</v>
      </c>
      <c r="F21" s="20">
        <f>'DNSP stacked data'!F84</f>
        <v>103580.91362843555</v>
      </c>
      <c r="G21" s="20">
        <f>'DNSP stacked data'!G84</f>
        <v>177148.79864489983</v>
      </c>
      <c r="H21" s="20">
        <f>'DNSP stacked data'!H84</f>
        <v>210127.67347426628</v>
      </c>
      <c r="I21" s="20">
        <f>'DNSP stacked data'!I84</f>
        <v>240185.45573040203</v>
      </c>
      <c r="J21" s="1">
        <f>'DNSP stacked data'!J84</f>
        <v>193326.53977456034</v>
      </c>
      <c r="K21" s="46"/>
      <c r="L21" s="20">
        <f>'DNSP stacked data'!L84</f>
        <v>12389.31416564661</v>
      </c>
      <c r="M21" s="20">
        <f>'DNSP stacked data'!M84</f>
        <v>60707.769205646204</v>
      </c>
      <c r="N21" s="20">
        <f>'DNSP stacked data'!N84</f>
        <v>72562.794459625686</v>
      </c>
      <c r="O21" s="20">
        <f>'DNSP stacked data'!O84</f>
        <v>74618.518583667057</v>
      </c>
      <c r="P21" s="20">
        <f>'DNSP stacked data'!P84</f>
        <v>74945.701456147071</v>
      </c>
      <c r="Q21" s="20">
        <f>'DNSP stacked data'!Q84</f>
        <v>28103.167693012518</v>
      </c>
      <c r="R21" s="20">
        <f>'DNSP stacked data'!R84</f>
        <v>54572.512115057711</v>
      </c>
      <c r="S21" s="20">
        <f>'DNSP stacked data'!S84</f>
        <v>35643.807153870228</v>
      </c>
      <c r="T21" s="1">
        <f>'DNSP stacked data'!T84</f>
        <v>34758.598522178865</v>
      </c>
      <c r="V21" s="1">
        <f>'DNSP stacked data'!V84</f>
        <v>-12001.664624177612</v>
      </c>
      <c r="W21" s="1">
        <f>'DNSP stacked data'!W84</f>
        <v>47943.708466251781</v>
      </c>
      <c r="X21" s="1">
        <f>'DNSP stacked data'!X84</f>
        <v>45130.450344328507</v>
      </c>
      <c r="Y21" s="1">
        <f>'DNSP stacked data'!Y84</f>
        <v>30480.039626908419</v>
      </c>
      <c r="Z21" s="1">
        <f>'DNSP stacked data'!Z84</f>
        <v>71251.666119524234</v>
      </c>
      <c r="AA21" s="1">
        <f>'DNSP stacked data'!AA84</f>
        <v>35901.490047842024</v>
      </c>
      <c r="AB21" s="1">
        <f>'DNSP stacked data'!AB84</f>
        <v>34800.790755541711</v>
      </c>
      <c r="AC21" s="1">
        <f>'DNSP stacked data'!AC84</f>
        <v>43920.121271093856</v>
      </c>
      <c r="AD21" s="1">
        <f>'DNSP stacked data'!AD84</f>
        <v>46514.491986627196</v>
      </c>
      <c r="AF21" s="1">
        <f>'DNSP stacked data'!AG84</f>
        <v>329.50829175064035</v>
      </c>
      <c r="AG21" s="1">
        <f>'DNSP stacked data'!AH84</f>
        <v>3577.6351496910888</v>
      </c>
      <c r="AH21" s="1">
        <f>'DNSP stacked data'!AI84</f>
        <v>19858.557278829179</v>
      </c>
      <c r="AI21" s="1">
        <f>'DNSP stacked data'!AJ84</f>
        <v>5911.2434451380295</v>
      </c>
      <c r="AJ21" s="1">
        <f>'DNSP stacked data'!AK84</f>
        <v>15278.294922260911</v>
      </c>
      <c r="AK21" s="1">
        <f>'DNSP stacked data'!AL84</f>
        <v>3826.801185604696</v>
      </c>
      <c r="AL21" s="1">
        <f>'DNSP stacked data'!AM84</f>
        <v>1601.0544486154952</v>
      </c>
      <c r="AM21" s="1">
        <f>'DNSP stacked data'!AN84</f>
        <v>1071.1756199261704</v>
      </c>
      <c r="AN21" s="1">
        <f>'DNSP stacked data'!AO84</f>
        <v>5076.4868243645769</v>
      </c>
      <c r="AO21" s="46"/>
      <c r="AP21" s="1">
        <f>'DNSP stacked data'!AR84</f>
        <v>102943.66413439196</v>
      </c>
      <c r="AQ21" s="1">
        <f>'DNSP stacked data'!AS84</f>
        <v>145299.18834717417</v>
      </c>
      <c r="AR21" s="1">
        <f>'DNSP stacked data'!AT84</f>
        <v>205139.50415754167</v>
      </c>
      <c r="AS21" s="1">
        <f>'DNSP stacked data'!AU84</f>
        <v>244011.21245877125</v>
      </c>
      <c r="AT21" s="1">
        <f>'DNSP stacked data'!AV84</f>
        <v>203245.62316074333</v>
      </c>
      <c r="AU21" s="1">
        <f>'DNSP stacked data'!AW84</f>
        <v>171830.95067951063</v>
      </c>
      <c r="AV21" s="1">
        <f>'DNSP stacked data'!AX84</f>
        <v>199431.15189758618</v>
      </c>
      <c r="AW21" s="1">
        <f>'DNSP stacked data'!AY84</f>
        <v>193910.37199346838</v>
      </c>
      <c r="AX21" s="1">
        <f>'DNSP stacked data'!AZ84</f>
        <v>221255.54672446448</v>
      </c>
      <c r="AY21" s="46"/>
      <c r="AZ21" s="1">
        <f>'DNSP stacked data'!BC84</f>
        <v>163008.58612724871</v>
      </c>
      <c r="BA21" s="1">
        <f>'DNSP stacked data'!BD84</f>
        <v>164622.17738646883</v>
      </c>
      <c r="BB21" s="1">
        <f>'DNSP stacked data'!BE84</f>
        <v>127476.01227710154</v>
      </c>
      <c r="BC21" s="1">
        <f>'DNSP stacked data'!BF84</f>
        <v>104972.15858523399</v>
      </c>
      <c r="BD21" s="1">
        <f>'DNSP stacked data'!BG84</f>
        <v>189842.24270405964</v>
      </c>
      <c r="BE21" s="1">
        <f>'DNSP stacked data'!BH84</f>
        <v>234569.43733159604</v>
      </c>
      <c r="BF21" s="1">
        <f>'DNSP stacked data'!BI84</f>
        <v>183683.6592820459</v>
      </c>
      <c r="BG21" s="1">
        <f>'DNSP stacked data'!BJ84</f>
        <v>156086.43241836096</v>
      </c>
      <c r="BH21" s="1">
        <f>'DNSP stacked data'!BK84</f>
        <v>109784.52410993635</v>
      </c>
    </row>
    <row r="22" spans="1:60" x14ac:dyDescent="0.25">
      <c r="A22" s="21" t="s">
        <v>73</v>
      </c>
      <c r="B22" s="20">
        <f>'DNSP stacked data'!B85</f>
        <v>-13945.708524914757</v>
      </c>
      <c r="C22" s="20">
        <f>'DNSP stacked data'!C85</f>
        <v>-12394.841777330928</v>
      </c>
      <c r="D22" s="20">
        <f>'DNSP stacked data'!D85</f>
        <v>-12833.732959581455</v>
      </c>
      <c r="E22" s="20">
        <f>'DNSP stacked data'!E85</f>
        <v>-15028.26769230235</v>
      </c>
      <c r="F22" s="20">
        <f>'DNSP stacked data'!F85</f>
        <v>-16134.680178860517</v>
      </c>
      <c r="G22" s="20">
        <f>'DNSP stacked data'!G85</f>
        <v>0</v>
      </c>
      <c r="H22" s="20">
        <f>'DNSP stacked data'!H85</f>
        <v>0</v>
      </c>
      <c r="I22" s="20">
        <f>'DNSP stacked data'!I85</f>
        <v>0</v>
      </c>
      <c r="J22" s="1">
        <f>'DNSP stacked data'!J85</f>
        <v>-304.37402332477751</v>
      </c>
      <c r="K22" s="46"/>
      <c r="L22" s="20">
        <f>'DNSP stacked data'!L85</f>
        <v>-1715.3200630689978</v>
      </c>
      <c r="M22" s="20">
        <f>'DNSP stacked data'!M85</f>
        <v>-1614.0958582327239</v>
      </c>
      <c r="N22" s="20">
        <f>'DNSP stacked data'!N85</f>
        <v>-15500.564414110684</v>
      </c>
      <c r="O22" s="20">
        <f>'DNSP stacked data'!O85</f>
        <v>-4144.0073703026419</v>
      </c>
      <c r="P22" s="20">
        <f>'DNSP stacked data'!P85</f>
        <v>-2814.1884032896251</v>
      </c>
      <c r="Q22" s="20">
        <f>'DNSP stacked data'!Q85</f>
        <v>0</v>
      </c>
      <c r="R22" s="20">
        <f>'DNSP stacked data'!R85</f>
        <v>-44104.517199355185</v>
      </c>
      <c r="S22" s="20">
        <f>'DNSP stacked data'!S85</f>
        <v>0</v>
      </c>
      <c r="T22" s="1">
        <f>'DNSP stacked data'!T85</f>
        <v>0</v>
      </c>
      <c r="V22" s="1">
        <f>'DNSP stacked data'!V85</f>
        <v>-729.92343109319052</v>
      </c>
      <c r="W22" s="1">
        <f>'DNSP stacked data'!W85</f>
        <v>-6494.8638109944332</v>
      </c>
      <c r="X22" s="1">
        <f>'DNSP stacked data'!X85</f>
        <v>-10706.142798375604</v>
      </c>
      <c r="Y22" s="1">
        <f>'DNSP stacked data'!Y85</f>
        <v>-7450.6839341058785</v>
      </c>
      <c r="Z22" s="1">
        <f>'DNSP stacked data'!Z85</f>
        <v>-4690.3140054827081</v>
      </c>
      <c r="AA22" s="1">
        <f>'DNSP stacked data'!AA85</f>
        <v>0</v>
      </c>
      <c r="AB22" s="1">
        <f>'DNSP stacked data'!AB85</f>
        <v>0</v>
      </c>
      <c r="AC22" s="1">
        <f>'DNSP stacked data'!AC85</f>
        <v>0</v>
      </c>
      <c r="AD22" s="1">
        <f>'DNSP stacked data'!AD85</f>
        <v>0</v>
      </c>
      <c r="AF22" s="1">
        <f>'DNSP stacked data'!AG85</f>
        <v>-122.00148776843328</v>
      </c>
      <c r="AG22" s="1">
        <f>'DNSP stacked data'!AH85</f>
        <v>-109.20107288301288</v>
      </c>
      <c r="AH22" s="1">
        <f>'DNSP stacked data'!AI85</f>
        <v>-268.57153908712928</v>
      </c>
      <c r="AI22" s="1">
        <f>'DNSP stacked data'!AJ85</f>
        <v>-140.42193649368892</v>
      </c>
      <c r="AJ22" s="1">
        <f>'DNSP stacked data'!AK85</f>
        <v>-145.92088017057316</v>
      </c>
      <c r="AK22" s="1">
        <f>'DNSP stacked data'!AL85</f>
        <v>0</v>
      </c>
      <c r="AL22" s="1">
        <f>'DNSP stacked data'!AM85</f>
        <v>0</v>
      </c>
      <c r="AM22" s="1">
        <f>'DNSP stacked data'!AN85</f>
        <v>0</v>
      </c>
      <c r="AN22" s="1">
        <f>'DNSP stacked data'!AO85</f>
        <v>0</v>
      </c>
      <c r="AO22" s="46"/>
      <c r="AP22" s="1">
        <f>'DNSP stacked data'!AR85</f>
        <v>-2799.7777321217386</v>
      </c>
      <c r="AQ22" s="1">
        <f>'DNSP stacked data'!AS85</f>
        <v>-6672.7055582610537</v>
      </c>
      <c r="AR22" s="1">
        <f>'DNSP stacked data'!AT85</f>
        <v>-12043.754955938453</v>
      </c>
      <c r="AS22" s="1">
        <f>'DNSP stacked data'!AU85</f>
        <v>-9981.3992784699167</v>
      </c>
      <c r="AT22" s="1">
        <f>'DNSP stacked data'!AV85</f>
        <v>-9380.6280109654144</v>
      </c>
      <c r="AU22" s="1">
        <f>'DNSP stacked data'!AW85</f>
        <v>0</v>
      </c>
      <c r="AV22" s="1">
        <f>'DNSP stacked data'!AX85</f>
        <v>-30758.469441630681</v>
      </c>
      <c r="AW22" s="1">
        <f>'DNSP stacked data'!AY85</f>
        <v>0</v>
      </c>
      <c r="AX22" s="1">
        <f>'DNSP stacked data'!AZ85</f>
        <v>-692.71329446328684</v>
      </c>
      <c r="AY22" s="46"/>
      <c r="AZ22" s="1">
        <f>'DNSP stacked data'!BC85</f>
        <v>-5235.6364964555851</v>
      </c>
      <c r="BA22" s="1">
        <f>'DNSP stacked data'!BD85</f>
        <v>-5508.934124393516</v>
      </c>
      <c r="BB22" s="1">
        <f>'DNSP stacked data'!BE85</f>
        <v>-56885.760015318017</v>
      </c>
      <c r="BC22" s="1">
        <f>'DNSP stacked data'!BF85</f>
        <v>-10633.581161296162</v>
      </c>
      <c r="BD22" s="1">
        <f>'DNSP stacked data'!BG85</f>
        <v>-4961.3099257994872</v>
      </c>
      <c r="BE22" s="1">
        <f>'DNSP stacked data'!BH85</f>
        <v>-12177.562712485922</v>
      </c>
      <c r="BF22" s="1">
        <f>'DNSP stacked data'!BI85</f>
        <v>-9675.884624350263</v>
      </c>
      <c r="BG22" s="1">
        <f>'DNSP stacked data'!BJ85</f>
        <v>-8054.2827782482236</v>
      </c>
      <c r="BH22" s="1">
        <f>'DNSP stacked data'!BK85</f>
        <v>-9215.1859475570582</v>
      </c>
    </row>
    <row r="23" spans="1:60" x14ac:dyDescent="0.25">
      <c r="A23" s="21" t="s">
        <v>74</v>
      </c>
      <c r="B23" s="20">
        <f>'DNSP stacked data'!B86</f>
        <v>1634901.9703406913</v>
      </c>
      <c r="C23" s="20">
        <f>'DNSP stacked data'!C86</f>
        <v>1704830.7435710304</v>
      </c>
      <c r="D23" s="20">
        <f>'DNSP stacked data'!D86</f>
        <v>1777373.2812017517</v>
      </c>
      <c r="E23" s="20">
        <f>'DNSP stacked data'!E86</f>
        <v>1833037.9910624493</v>
      </c>
      <c r="F23" s="20">
        <f>'DNSP stacked data'!F86</f>
        <v>1901519.9380650832</v>
      </c>
      <c r="G23" s="20">
        <f>'DNSP stacked data'!G86</f>
        <v>2080518.1498538586</v>
      </c>
      <c r="H23" s="20">
        <f>'DNSP stacked data'!H86</f>
        <v>2256282.482938048</v>
      </c>
      <c r="I23" s="20">
        <f>'DNSP stacked data'!I86</f>
        <v>2480224.0714551983</v>
      </c>
      <c r="J23" s="1">
        <f>'DNSP stacked data'!J86</f>
        <v>2666328.4336564671</v>
      </c>
      <c r="K23" s="46"/>
      <c r="L23" s="20">
        <f>'DNSP stacked data'!L86</f>
        <v>813966.35653663438</v>
      </c>
      <c r="M23" s="20">
        <f>'DNSP stacked data'!M86</f>
        <v>871237.2026879508</v>
      </c>
      <c r="N23" s="20">
        <f>'DNSP stacked data'!N86</f>
        <v>941937.71481328679</v>
      </c>
      <c r="O23" s="20">
        <f>'DNSP stacked data'!O86</f>
        <v>1010337.4333330402</v>
      </c>
      <c r="P23" s="20">
        <f>'DNSP stacked data'!P86</f>
        <v>1084548.1006598992</v>
      </c>
      <c r="Q23" s="20">
        <f>'DNSP stacked data'!Q86</f>
        <v>1119568.7053972171</v>
      </c>
      <c r="R23" s="20">
        <f>'DNSP stacked data'!R86</f>
        <v>1117098.7102099129</v>
      </c>
      <c r="S23" s="20">
        <f>'DNSP stacked data'!S86</f>
        <v>1149392.7119666394</v>
      </c>
      <c r="T23" s="1">
        <f>'DNSP stacked data'!T86</f>
        <v>1185240.3708341308</v>
      </c>
      <c r="V23" s="1">
        <f>'DNSP stacked data'!V86</f>
        <v>223426.32869958656</v>
      </c>
      <c r="W23" s="1">
        <f>'DNSP stacked data'!W86</f>
        <v>265041.99438007805</v>
      </c>
      <c r="X23" s="1">
        <f>'DNSP stacked data'!X86</f>
        <v>304582.68248559086</v>
      </c>
      <c r="Y23" s="1">
        <f>'DNSP stacked data'!Y86</f>
        <v>328156.21810377564</v>
      </c>
      <c r="Z23" s="1">
        <f>'DNSP stacked data'!Z86</f>
        <v>396656.58797143021</v>
      </c>
      <c r="AA23" s="1">
        <f>'DNSP stacked data'!AA86</f>
        <v>436960.72054865625</v>
      </c>
      <c r="AB23" s="1">
        <f>'DNSP stacked data'!AB86</f>
        <v>468947.94481675437</v>
      </c>
      <c r="AC23" s="1">
        <f>'DNSP stacked data'!AC86</f>
        <v>514131.50422388403</v>
      </c>
      <c r="AD23" s="1">
        <f>'DNSP stacked data'!AD86</f>
        <v>564237.98021606391</v>
      </c>
      <c r="AF23" s="1">
        <f>'DNSP stacked data'!AG86</f>
        <v>11188.530203982207</v>
      </c>
      <c r="AG23" s="1">
        <f>'DNSP stacked data'!AH86</f>
        <v>13863.941138599876</v>
      </c>
      <c r="AH23" s="1">
        <f>'DNSP stacked data'!AI86</f>
        <v>32870.76676058858</v>
      </c>
      <c r="AI23" s="1">
        <f>'DNSP stacked data'!AJ86</f>
        <v>37779.063822039694</v>
      </c>
      <c r="AJ23" s="1">
        <f>'DNSP stacked data'!AK86</f>
        <v>52156.053924692846</v>
      </c>
      <c r="AK23" s="1">
        <f>'DNSP stacked data'!AL86</f>
        <v>55095.793367373248</v>
      </c>
      <c r="AL23" s="1">
        <f>'DNSP stacked data'!AM86</f>
        <v>54768.256670676623</v>
      </c>
      <c r="AM23" s="1">
        <f>'DNSP stacked data'!AN86</f>
        <v>54329.167037147519</v>
      </c>
      <c r="AN23" s="1">
        <f>'DNSP stacked data'!AO86</f>
        <v>58021.640993491121</v>
      </c>
      <c r="AO23" s="46"/>
      <c r="AP23" s="1">
        <f>'DNSP stacked data'!AR86</f>
        <v>1113256.1939724055</v>
      </c>
      <c r="AQ23" s="1">
        <f>'DNSP stacked data'!AS86</f>
        <v>1232063.9177327238</v>
      </c>
      <c r="AR23" s="1">
        <f>'DNSP stacked data'!AT86</f>
        <v>1426296.1648875587</v>
      </c>
      <c r="AS23" s="1">
        <f>'DNSP stacked data'!AU86</f>
        <v>1637971.9777346412</v>
      </c>
      <c r="AT23" s="1">
        <f>'DNSP stacked data'!AV86</f>
        <v>1815041.3788712234</v>
      </c>
      <c r="AU23" s="1">
        <f>'DNSP stacked data'!AW86</f>
        <v>1979626.7752482574</v>
      </c>
      <c r="AV23" s="1">
        <f>'DNSP stacked data'!AX86</f>
        <v>2105801.8189005433</v>
      </c>
      <c r="AW23" s="1">
        <f>'DNSP stacked data'!AY86</f>
        <v>2273518.2665616544</v>
      </c>
      <c r="AX23" s="1">
        <f>'DNSP stacked data'!AZ86</f>
        <v>2475592.8275945028</v>
      </c>
      <c r="AY23" s="46"/>
      <c r="AZ23" s="1">
        <f>'DNSP stacked data'!BC86</f>
        <v>430440.6538307931</v>
      </c>
      <c r="BA23" s="1">
        <f>'DNSP stacked data'!BD86</f>
        <v>507206.33827867557</v>
      </c>
      <c r="BB23" s="1">
        <f>'DNSP stacked data'!BE86</f>
        <v>513116.49356025166</v>
      </c>
      <c r="BC23" s="1">
        <f>'DNSP stacked data'!BF86</f>
        <v>528935.1369911636</v>
      </c>
      <c r="BD23" s="1">
        <f>'DNSP stacked data'!BG86</f>
        <v>633812.97522607911</v>
      </c>
      <c r="BE23" s="1">
        <f>'DNSP stacked data'!BH86</f>
        <v>772267.35298157868</v>
      </c>
      <c r="BF23" s="1">
        <f>'DNSP stacked data'!BI86</f>
        <v>837212.07348514046</v>
      </c>
      <c r="BG23" s="1">
        <f>'DNSP stacked data'!BJ86</f>
        <v>890479.37117912527</v>
      </c>
      <c r="BH23" s="1">
        <f>'DNSP stacked data'!BK86</f>
        <v>900920.49732695706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  <c r="AE24" s="47"/>
      <c r="AF24" s="14"/>
      <c r="AG24" s="14"/>
      <c r="AH24" s="14"/>
      <c r="AI24" s="14"/>
      <c r="AJ24" s="14"/>
      <c r="AK24" s="14"/>
      <c r="AL24" s="14"/>
      <c r="AM24" s="14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E25" s="47"/>
      <c r="AF25" s="14"/>
      <c r="AG25" s="14"/>
      <c r="AH25" s="14"/>
      <c r="AI25" s="14"/>
      <c r="AJ25" s="14"/>
      <c r="AK25" s="14"/>
      <c r="AL25" s="14"/>
      <c r="AM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60" x14ac:dyDescent="0.25">
      <c r="A26" s="24" t="s">
        <v>81</v>
      </c>
      <c r="B26" s="1">
        <f>B17</f>
        <v>1436790.4349203776</v>
      </c>
      <c r="C26" s="1">
        <f t="shared" ref="C26:I26" si="3">C17</f>
        <v>1634901.9703406913</v>
      </c>
      <c r="D26" s="1">
        <f t="shared" si="3"/>
        <v>1704830.7435710304</v>
      </c>
      <c r="E26" s="1">
        <f t="shared" si="3"/>
        <v>1777373.2812017517</v>
      </c>
      <c r="F26" s="1">
        <f t="shared" si="3"/>
        <v>1833037.9910624493</v>
      </c>
      <c r="G26" s="1">
        <f t="shared" si="3"/>
        <v>1901519.9380650832</v>
      </c>
      <c r="H26" s="1">
        <f t="shared" si="3"/>
        <v>2080518.1498538586</v>
      </c>
      <c r="I26" s="1">
        <f t="shared" si="3"/>
        <v>2256282.482938048</v>
      </c>
      <c r="J26" s="1">
        <f t="shared" ref="J26" si="4">J17</f>
        <v>2480224.0714551983</v>
      </c>
      <c r="L26" s="1">
        <f>L17</f>
        <v>800305.32465605042</v>
      </c>
      <c r="M26" s="1">
        <f t="shared" ref="M26:S26" si="5">M17</f>
        <v>813966.35653663438</v>
      </c>
      <c r="N26" s="1">
        <f t="shared" si="5"/>
        <v>871237.2026879508</v>
      </c>
      <c r="O26" s="1">
        <f t="shared" si="5"/>
        <v>941937.71481328679</v>
      </c>
      <c r="P26" s="1">
        <f t="shared" si="5"/>
        <v>1010337.4333330402</v>
      </c>
      <c r="Q26" s="1">
        <f t="shared" si="5"/>
        <v>1084548.1006598992</v>
      </c>
      <c r="R26" s="1">
        <f t="shared" si="5"/>
        <v>1119568.7053972171</v>
      </c>
      <c r="S26" s="1">
        <f t="shared" si="5"/>
        <v>1117098.7102099129</v>
      </c>
      <c r="T26" s="1">
        <f t="shared" ref="T26" si="6">T17</f>
        <v>1149392.7119666394</v>
      </c>
      <c r="V26" s="1">
        <f>V17</f>
        <v>234513.46095222651</v>
      </c>
      <c r="W26" s="1">
        <f t="shared" ref="W26:AC26" si="7">W17</f>
        <v>223426.32869958656</v>
      </c>
      <c r="X26" s="1">
        <f t="shared" si="7"/>
        <v>265041.99438007805</v>
      </c>
      <c r="Y26" s="1">
        <f t="shared" si="7"/>
        <v>304582.68248559086</v>
      </c>
      <c r="Z26" s="1">
        <f t="shared" si="7"/>
        <v>328156.21810377564</v>
      </c>
      <c r="AA26" s="1">
        <f t="shared" si="7"/>
        <v>396656.58797143021</v>
      </c>
      <c r="AB26" s="1">
        <f t="shared" si="7"/>
        <v>436960.72054865625</v>
      </c>
      <c r="AC26" s="1">
        <f t="shared" si="7"/>
        <v>468947.94481675437</v>
      </c>
      <c r="AD26" s="1">
        <f t="shared" ref="AD26" si="8">AD17</f>
        <v>514131.50422388403</v>
      </c>
      <c r="AF26" s="1">
        <f>AF17</f>
        <v>11664</v>
      </c>
      <c r="AG26" s="1">
        <f t="shared" ref="AG26:AM26" si="9">AG17</f>
        <v>11188.530203982207</v>
      </c>
      <c r="AH26" s="1">
        <f t="shared" si="9"/>
        <v>13863.941138599876</v>
      </c>
      <c r="AI26" s="1">
        <f t="shared" si="9"/>
        <v>32870.76676058858</v>
      </c>
      <c r="AJ26" s="1">
        <f t="shared" si="9"/>
        <v>37779.063822039694</v>
      </c>
      <c r="AK26" s="1">
        <f t="shared" si="9"/>
        <v>52156.053924692846</v>
      </c>
      <c r="AL26" s="1">
        <f t="shared" si="9"/>
        <v>55095.793367373248</v>
      </c>
      <c r="AM26" s="1">
        <f t="shared" si="9"/>
        <v>54768.256670676623</v>
      </c>
      <c r="AN26" s="1">
        <f t="shared" ref="AN26" si="10">AN17</f>
        <v>54329.167037147519</v>
      </c>
      <c r="AP26" s="1">
        <f>AP17</f>
        <v>1025972.8277245159</v>
      </c>
      <c r="AQ26" s="1">
        <f t="shared" ref="AQ26:AW26" si="11">AQ17</f>
        <v>1113256.1939724055</v>
      </c>
      <c r="AR26" s="1">
        <f t="shared" si="11"/>
        <v>1232063.9177327238</v>
      </c>
      <c r="AS26" s="1">
        <f t="shared" si="11"/>
        <v>1426296.1648875587</v>
      </c>
      <c r="AT26" s="1">
        <f t="shared" si="11"/>
        <v>1637971.9777346412</v>
      </c>
      <c r="AU26" s="1">
        <f t="shared" si="11"/>
        <v>1815041.3788712234</v>
      </c>
      <c r="AV26" s="1">
        <f t="shared" si="11"/>
        <v>1979626.7752482574</v>
      </c>
      <c r="AW26" s="1">
        <f t="shared" si="11"/>
        <v>2105801.8189005433</v>
      </c>
      <c r="AX26" s="1">
        <f t="shared" ref="AX26" si="12">AX17</f>
        <v>2273518.2665616544</v>
      </c>
      <c r="AZ26" s="1">
        <f>AZ17</f>
        <v>346064</v>
      </c>
      <c r="BA26" s="1">
        <f t="shared" ref="BA26:BG26" si="13">BA17</f>
        <v>430440.6538307931</v>
      </c>
      <c r="BB26" s="1">
        <f t="shared" si="13"/>
        <v>507206.33827867557</v>
      </c>
      <c r="BC26" s="1">
        <f t="shared" si="13"/>
        <v>513116.49356025166</v>
      </c>
      <c r="BD26" s="1">
        <f t="shared" si="13"/>
        <v>528935.1369911636</v>
      </c>
      <c r="BE26" s="1">
        <f t="shared" si="13"/>
        <v>633812.97522607911</v>
      </c>
      <c r="BF26" s="1">
        <f t="shared" si="13"/>
        <v>772267.35298157868</v>
      </c>
      <c r="BG26" s="1">
        <f t="shared" si="13"/>
        <v>837212.07348514046</v>
      </c>
      <c r="BH26" s="1">
        <f t="shared" ref="BH26" si="14">BH17</f>
        <v>890479.37117912527</v>
      </c>
    </row>
    <row r="27" spans="1:60" x14ac:dyDescent="0.25">
      <c r="A27" s="24" t="s">
        <v>82</v>
      </c>
      <c r="B27" s="1">
        <f>WACC!$C$14*B26</f>
        <v>574716.1739681511</v>
      </c>
      <c r="C27" s="1">
        <f>WACC!$D$14*C26</f>
        <v>653960.78813627653</v>
      </c>
      <c r="D27" s="1">
        <f>WACC!$E$14*D26</f>
        <v>681932.29742841225</v>
      </c>
      <c r="E27" s="1">
        <f>WACC!$F$14*E26</f>
        <v>710949.31248070067</v>
      </c>
      <c r="F27" s="1">
        <f>WACC!$G$14*F26</f>
        <v>733215.19642497972</v>
      </c>
      <c r="G27" s="1">
        <f>WACC!$H$14*G26</f>
        <v>760607.97522603336</v>
      </c>
      <c r="H27" s="1">
        <f>WACC!$I$14*H26</f>
        <v>832207.25994154345</v>
      </c>
      <c r="I27" s="1">
        <f>WACC!J$14*I26</f>
        <v>902512.99317521928</v>
      </c>
      <c r="J27" s="20">
        <f>WACC!K$14*J26</f>
        <v>992089.62858207943</v>
      </c>
      <c r="L27" s="1">
        <f>WACC!$C$14*L26</f>
        <v>320122.1298624202</v>
      </c>
      <c r="M27" s="1">
        <f>WACC!$D$14*M26</f>
        <v>325586.54261465376</v>
      </c>
      <c r="N27" s="1">
        <f>WACC!$E$14*N26</f>
        <v>348494.88107518037</v>
      </c>
      <c r="O27" s="1">
        <f>WACC!$F$14*O26</f>
        <v>376775.08592531475</v>
      </c>
      <c r="P27" s="1">
        <f>WACC!$G$14*P26</f>
        <v>404134.9733332161</v>
      </c>
      <c r="Q27" s="1">
        <f>WACC!$H$14*Q26</f>
        <v>433819.24026395968</v>
      </c>
      <c r="R27" s="1">
        <f>WACC!$I$14*R26</f>
        <v>447827.48215888685</v>
      </c>
      <c r="S27" s="1">
        <f>WACC!J$14*S26</f>
        <v>446839.48408396519</v>
      </c>
      <c r="T27" s="20">
        <f>WACC!K$14*T26</f>
        <v>459757.08478665579</v>
      </c>
      <c r="V27" s="1">
        <f>WACC!$C$14*V26</f>
        <v>93805.384380890609</v>
      </c>
      <c r="W27" s="1">
        <f>WACC!$D$14*W26</f>
        <v>89370.531479834637</v>
      </c>
      <c r="X27" s="1">
        <f>WACC!$E$14*X26</f>
        <v>106016.79775203123</v>
      </c>
      <c r="Y27" s="1">
        <f>WACC!$F$14*Y26</f>
        <v>121833.07299423635</v>
      </c>
      <c r="Z27" s="1">
        <f>WACC!$G$14*Z26</f>
        <v>131262.48724151027</v>
      </c>
      <c r="AA27" s="1">
        <f>WACC!$H$14*AA26</f>
        <v>158662.63518857211</v>
      </c>
      <c r="AB27" s="1">
        <f>WACC!$I$14*AB26</f>
        <v>174784.2882194625</v>
      </c>
      <c r="AC27" s="1">
        <f>WACC!J$14*AC26</f>
        <v>187579.17792670176</v>
      </c>
      <c r="AD27" s="20">
        <f>WACC!K$14*AD26</f>
        <v>205652.60168955362</v>
      </c>
      <c r="AF27" s="1">
        <f>WACC!$C$14*AF26</f>
        <v>4665.6000000000004</v>
      </c>
      <c r="AG27" s="1">
        <f>WACC!$D$14*AG26</f>
        <v>4475.4120815928827</v>
      </c>
      <c r="AH27" s="1">
        <f>WACC!$E$14*AH26</f>
        <v>5545.5764554399502</v>
      </c>
      <c r="AI27" s="1">
        <f>WACC!$F$14*AI26</f>
        <v>13148.306704235432</v>
      </c>
      <c r="AJ27" s="1">
        <f>WACC!$G$14*AJ26</f>
        <v>15111.625528815879</v>
      </c>
      <c r="AK27" s="1">
        <f>WACC!$H$14*AK26</f>
        <v>20862.42156987714</v>
      </c>
      <c r="AL27" s="1">
        <f>WACC!$I$14*AL26</f>
        <v>22038.317346949301</v>
      </c>
      <c r="AM27" s="1">
        <f>WACC!J$14*AM26</f>
        <v>21907.302668270651</v>
      </c>
      <c r="AN27" s="20">
        <f>WACC!K$14*AN26</f>
        <v>21731.666814859011</v>
      </c>
      <c r="AP27" s="1">
        <f>WACC!C14*AP26</f>
        <v>410389.13108980638</v>
      </c>
      <c r="AQ27" s="1">
        <f>WACC!D14*AQ26</f>
        <v>445302.47758896224</v>
      </c>
      <c r="AR27" s="1">
        <f>WACC!E14*AR26</f>
        <v>492825.56709308951</v>
      </c>
      <c r="AS27" s="1">
        <f>WACC!F14*AS26</f>
        <v>570518.46595502354</v>
      </c>
      <c r="AT27" s="1">
        <f>WACC!G14*AT26</f>
        <v>655188.79109385656</v>
      </c>
      <c r="AU27" s="1">
        <f>WACC!H14*AU26</f>
        <v>726016.55154848937</v>
      </c>
      <c r="AV27" s="1">
        <f>WACC!I14*AV26</f>
        <v>791850.71009930305</v>
      </c>
      <c r="AW27" s="1">
        <f>WACC!J14*AW26</f>
        <v>842320.72756021738</v>
      </c>
      <c r="AX27" s="1">
        <f>WACC!K14*AX26</f>
        <v>909407.30662466178</v>
      </c>
      <c r="AZ27" s="1">
        <f>WACC!C14*AZ26</f>
        <v>138425.60000000001</v>
      </c>
      <c r="BA27" s="1">
        <f>WACC!D14*BA26</f>
        <v>172176.26153231726</v>
      </c>
      <c r="BB27" s="1">
        <f>WACC!E14*BB26</f>
        <v>202882.53531147024</v>
      </c>
      <c r="BC27" s="1">
        <f>WACC!F14*BC26</f>
        <v>205246.59742410068</v>
      </c>
      <c r="BD27" s="1">
        <f>WACC!G14*BD26</f>
        <v>211574.05479646544</v>
      </c>
      <c r="BE27" s="1">
        <f>WACC!H14*BE26</f>
        <v>253525.19009043166</v>
      </c>
      <c r="BF27" s="1">
        <f>WACC!I14*BF26</f>
        <v>308906.94119263149</v>
      </c>
      <c r="BG27" s="1">
        <f>WACC!J14*BG26</f>
        <v>334884.82939405623</v>
      </c>
      <c r="BH27" s="1">
        <f>WACC!K14*BH26</f>
        <v>356191.74847165012</v>
      </c>
    </row>
    <row r="28" spans="1:60" x14ac:dyDescent="0.25">
      <c r="A28" s="24" t="s">
        <v>83</v>
      </c>
      <c r="B28" s="1">
        <f>WACC!$C$15*B26</f>
        <v>862074.26095222647</v>
      </c>
      <c r="C28" s="1">
        <f>WACC!$D$15*C26</f>
        <v>980941.18220441474</v>
      </c>
      <c r="D28" s="1">
        <f>WACC!$E$15*D26</f>
        <v>1022898.4461426182</v>
      </c>
      <c r="E28" s="1">
        <f>WACC!$F$15*E26</f>
        <v>1066423.968721051</v>
      </c>
      <c r="F28" s="1">
        <f>WACC!$G$15*F26</f>
        <v>1099822.7946374696</v>
      </c>
      <c r="G28" s="1">
        <f>WACC!$H$15*G26</f>
        <v>1140911.96283905</v>
      </c>
      <c r="H28" s="1">
        <f>WACC!$I$15*H26</f>
        <v>1248310.8899123152</v>
      </c>
      <c r="I28" s="1">
        <f>WACC!J$15*I26</f>
        <v>1353769.4897628287</v>
      </c>
      <c r="J28" s="20">
        <f>WACC!K$15*J26</f>
        <v>1488134.4428731189</v>
      </c>
      <c r="L28" s="1">
        <f>WACC!$C$15*L26</f>
        <v>480183.19479363022</v>
      </c>
      <c r="M28" s="1">
        <f>WACC!$D$15*M26</f>
        <v>488379.81392198062</v>
      </c>
      <c r="N28" s="1">
        <f>WACC!$E$15*N26</f>
        <v>522742.32161277044</v>
      </c>
      <c r="O28" s="1">
        <f>WACC!$F$15*O26</f>
        <v>565162.6288879721</v>
      </c>
      <c r="P28" s="1">
        <f>WACC!$G$15*P26</f>
        <v>606202.45999982406</v>
      </c>
      <c r="Q28" s="1">
        <f>WACC!$H$15*Q26</f>
        <v>650728.86039593944</v>
      </c>
      <c r="R28" s="1">
        <f>WACC!$I$15*R26</f>
        <v>671741.22323833022</v>
      </c>
      <c r="S28" s="1">
        <f>WACC!J$15*S26</f>
        <v>670259.22612594767</v>
      </c>
      <c r="T28" s="20">
        <f>WACC!K$15*T26</f>
        <v>689635.62717998365</v>
      </c>
      <c r="V28" s="1">
        <f>WACC!$C$15*V26</f>
        <v>140708.0765713359</v>
      </c>
      <c r="W28" s="1">
        <f>WACC!$D$15*W26</f>
        <v>134055.79721975193</v>
      </c>
      <c r="X28" s="1">
        <f>WACC!$E$15*X26</f>
        <v>159025.19662804683</v>
      </c>
      <c r="Y28" s="1">
        <f>WACC!$F$15*Y26</f>
        <v>182749.60949135452</v>
      </c>
      <c r="Z28" s="1">
        <f>WACC!$G$15*Z26</f>
        <v>196893.73086226537</v>
      </c>
      <c r="AA28" s="1">
        <f>WACC!$H$15*AA26</f>
        <v>237993.9527828581</v>
      </c>
      <c r="AB28" s="1">
        <f>WACC!$I$15*AB26</f>
        <v>262176.43232919375</v>
      </c>
      <c r="AC28" s="1">
        <f>WACC!J$15*AC26</f>
        <v>281368.76689005259</v>
      </c>
      <c r="AD28" s="20">
        <f>WACC!K$15*AD26</f>
        <v>308478.90253433038</v>
      </c>
      <c r="AF28" s="1">
        <f>WACC!$C$15*AF26</f>
        <v>6998.4</v>
      </c>
      <c r="AG28" s="1">
        <f>WACC!$D$15*AG26</f>
        <v>6713.1181223893245</v>
      </c>
      <c r="AH28" s="1">
        <f>WACC!$E$15*AH26</f>
        <v>8318.3646831599253</v>
      </c>
      <c r="AI28" s="1">
        <f>WACC!$F$15*AI26</f>
        <v>19722.460056353146</v>
      </c>
      <c r="AJ28" s="1">
        <f>WACC!$G$15*AJ26</f>
        <v>22667.438293223815</v>
      </c>
      <c r="AK28" s="1">
        <f>WACC!$H$15*AK26</f>
        <v>31293.632354815705</v>
      </c>
      <c r="AL28" s="1">
        <f>WACC!$I$15*AL26</f>
        <v>33057.47602042395</v>
      </c>
      <c r="AM28" s="1">
        <f>WACC!J$15*AM26</f>
        <v>32860.954002405975</v>
      </c>
      <c r="AN28" s="20">
        <f>WACC!K$15*AN26</f>
        <v>32597.500222288509</v>
      </c>
      <c r="AP28" s="1">
        <f>WACC!C15*AP26</f>
        <v>615583.69663470949</v>
      </c>
      <c r="AQ28" s="1">
        <f>WACC!D15*AQ26</f>
        <v>667953.71638344333</v>
      </c>
      <c r="AR28" s="1">
        <f>WACC!E15*AR26</f>
        <v>739238.35063963418</v>
      </c>
      <c r="AS28" s="1">
        <f>WACC!F15*AS26</f>
        <v>855777.69893253513</v>
      </c>
      <c r="AT28" s="1">
        <f>WACC!G15*AT26</f>
        <v>982783.18664078461</v>
      </c>
      <c r="AU28" s="1">
        <f>WACC!H15*AU26</f>
        <v>1089024.8273227341</v>
      </c>
      <c r="AV28" s="1">
        <f>WACC!I15*AV26</f>
        <v>1187776.0651489545</v>
      </c>
      <c r="AW28" s="1">
        <f>WACC!J15*AW26</f>
        <v>1263481.091340326</v>
      </c>
      <c r="AX28" s="1">
        <f>WACC!K15*AX26</f>
        <v>1364110.9599369925</v>
      </c>
      <c r="AZ28" s="1">
        <f>WACC!C15*AZ26</f>
        <v>207638.39999999999</v>
      </c>
      <c r="BA28" s="1">
        <f>WACC!D15*BA26</f>
        <v>258264.39229847584</v>
      </c>
      <c r="BB28" s="1">
        <f>WACC!E15*BB26</f>
        <v>304323.80296720535</v>
      </c>
      <c r="BC28" s="1">
        <f>WACC!F15*BC26</f>
        <v>307869.89613615099</v>
      </c>
      <c r="BD28" s="1">
        <f>WACC!G15*BD26</f>
        <v>317361.08219469816</v>
      </c>
      <c r="BE28" s="1">
        <f>WACC!H15*BE26</f>
        <v>380287.78513564746</v>
      </c>
      <c r="BF28" s="1">
        <f>WACC!I15*BF26</f>
        <v>463360.41178894718</v>
      </c>
      <c r="BG28" s="1">
        <f>WACC!J15*BG26</f>
        <v>502327.24409108423</v>
      </c>
      <c r="BH28" s="1">
        <f>WACC!K15*BH26</f>
        <v>534287.62270747509</v>
      </c>
    </row>
    <row r="29" spans="1:60" x14ac:dyDescent="0.25">
      <c r="A29" s="24" t="s">
        <v>84</v>
      </c>
      <c r="B29" s="1">
        <f>(WACC!$C$3+WACC!$C$9*WACC!$C$16)*B27</f>
        <v>57338.930625891822</v>
      </c>
      <c r="C29" s="1">
        <f>(WACC!$D$3+WACC!$D$9*WACC!$D$16)*C27</f>
        <v>65016.280437130728</v>
      </c>
      <c r="D29" s="1">
        <f>(WACC!$E$3+WACC!$E$9*WACC!$E$16)*D27</f>
        <v>70572.35827743038</v>
      </c>
      <c r="E29" s="1">
        <f>(WACC!$F$3+WACC!$F$9*WACC!$F$16)*E27</f>
        <v>76188.370970573786</v>
      </c>
      <c r="F29" s="1">
        <f>(WACC!$G$3+WACC!$G$9*WACC!$G$16)*F27</f>
        <v>70169.685964400589</v>
      </c>
      <c r="G29" s="1">
        <f>(WACC!$H$3+WACC!$H$9*WACC!$H$16)*G27</f>
        <v>76733.757814063472</v>
      </c>
      <c r="H29" s="1">
        <f>(WACC!$I$3+WACC!$I$9*WACC!$I$16)*H27</f>
        <v>82205.429948492078</v>
      </c>
      <c r="I29" s="1">
        <f>(WACC!J$3+WACC!J$9*WACC!J$16)*I27</f>
        <v>77828.135627637326</v>
      </c>
      <c r="J29" s="20">
        <f>(WACC!K$3+WACC!K$9*WACC!K$16)*J27</f>
        <v>77702.808796335637</v>
      </c>
      <c r="L29" s="1">
        <f>(WACC!$C$3+WACC!$C$9*WACC!$C$16)*L27</f>
        <v>31938.30524945561</v>
      </c>
      <c r="M29" s="1">
        <f>(WACC!$D$3+WACC!$D$9*WACC!$D$16)*M27</f>
        <v>32369.564575145341</v>
      </c>
      <c r="N29" s="1">
        <f>(WACC!$E$3+WACC!$E$9*WACC!$E$16)*N27</f>
        <v>36065.318650888446</v>
      </c>
      <c r="O29" s="1">
        <f>(WACC!$F$3+WACC!$F$9*WACC!$F$16)*O27</f>
        <v>40376.830689637864</v>
      </c>
      <c r="P29" s="1">
        <f>(WACC!$G$3+WACC!$G$9*WACC!$G$16)*P27</f>
        <v>38676.26353666919</v>
      </c>
      <c r="Q29" s="1">
        <f>(WACC!$H$3+WACC!$H$9*WACC!$H$16)*Q27</f>
        <v>43765.752663325904</v>
      </c>
      <c r="R29" s="1">
        <f>(WACC!$I$3+WACC!$I$9*WACC!$I$16)*R27</f>
        <v>44236.396971840724</v>
      </c>
      <c r="S29" s="1">
        <f>(WACC!J$3+WACC!J$9*WACC!J$16)*S27</f>
        <v>38533.167094602235</v>
      </c>
      <c r="T29" s="20">
        <f>(WACC!K$3+WACC!K$9*WACC!K$16)*T27</f>
        <v>36009.263500714616</v>
      </c>
      <c r="V29" s="1">
        <f>(WACC!$C$3+WACC!$C$9*WACC!$C$16)*V27</f>
        <v>9358.8812547479702</v>
      </c>
      <c r="W29" s="1">
        <f>(WACC!$D$3+WACC!$D$9*WACC!$D$16)*W27</f>
        <v>8885.1497565592745</v>
      </c>
      <c r="X29" s="1">
        <f>(WACC!$E$3+WACC!$E$9*WACC!$E$16)*X27</f>
        <v>10971.551666633963</v>
      </c>
      <c r="Y29" s="1">
        <f>(WACC!$F$3+WACC!$F$9*WACC!$F$16)*Y27</f>
        <v>13056.15351027131</v>
      </c>
      <c r="Z29" s="1">
        <f>(WACC!$G$3+WACC!$G$9*WACC!$G$16)*Z27</f>
        <v>12561.997560269223</v>
      </c>
      <c r="AA29" s="1">
        <f>(WACC!$H$3+WACC!$H$9*WACC!$H$16)*AA27</f>
        <v>16006.642868927271</v>
      </c>
      <c r="AB29" s="1">
        <f>(WACC!$I$3+WACC!$I$9*WACC!$I$16)*AB27</f>
        <v>17265.1913206469</v>
      </c>
      <c r="AC29" s="1">
        <f>(WACC!J$3+WACC!J$9*WACC!J$16)*AC27</f>
        <v>16175.875373536846</v>
      </c>
      <c r="AD29" s="20">
        <f>(WACC!K$3+WACC!K$9*WACC!K$16)*AD27</f>
        <v>16107.198711865465</v>
      </c>
      <c r="AF29" s="1">
        <f>(WACC!$C$3+WACC!$C$9*WACC!$C$16)*AF27</f>
        <v>465.4828363034481</v>
      </c>
      <c r="AG29" s="1">
        <f>(WACC!$D$3+WACC!$D$9*WACC!$D$16)*AG27</f>
        <v>444.94203971741911</v>
      </c>
      <c r="AH29" s="1">
        <f>(WACC!$E$3+WACC!$E$9*WACC!$E$16)*AH27</f>
        <v>573.90507817863715</v>
      </c>
      <c r="AI29" s="1">
        <f>(WACC!$F$3+WACC!$F$9*WACC!$F$16)*AI27</f>
        <v>1409.0288171484303</v>
      </c>
      <c r="AJ29" s="1">
        <f>(WACC!$G$3+WACC!$G$9*WACC!$G$16)*AJ27</f>
        <v>1446.20300143646</v>
      </c>
      <c r="AK29" s="1">
        <f>(WACC!$H$3+WACC!$H$9*WACC!$H$16)*AK27</f>
        <v>2104.700524185424</v>
      </c>
      <c r="AL29" s="1">
        <f>(WACC!$I$3+WACC!$I$9*WACC!$I$16)*AL27</f>
        <v>2176.9449030936539</v>
      </c>
      <c r="AM29" s="1">
        <f>(WACC!J$3+WACC!J$9*WACC!J$16)*AM27</f>
        <v>1889.1744896694795</v>
      </c>
      <c r="AN29" s="20">
        <f>(WACC!K$3+WACC!K$9*WACC!K$16)*AN27</f>
        <v>1702.0756015301463</v>
      </c>
      <c r="AP29" s="1">
        <f>(WACC!C3+WACC!C9*WACC!C16)*AP27</f>
        <v>40944.165107979818</v>
      </c>
      <c r="AQ29" s="1">
        <f>(WACC!D3+WACC!D9*WACC!D16)*AQ27</f>
        <v>44271.631093942451</v>
      </c>
      <c r="AR29" s="1">
        <f>(WACC!E3+WACC!E9*WACC!E16)*AR27</f>
        <v>51001.928813648003</v>
      </c>
      <c r="AS29" s="1">
        <f>(WACC!F3+WACC!F9*WACC!F16)*AS27</f>
        <v>61139.200455903032</v>
      </c>
      <c r="AT29" s="1">
        <f>(WACC!G3+WACC!G9*WACC!G16)*AT27</f>
        <v>62702.453444246275</v>
      </c>
      <c r="AU29" s="1">
        <f>(WACC!H3+WACC!H9*WACC!H16)*AU27</f>
        <v>73244.01012094006</v>
      </c>
      <c r="AV29" s="1">
        <f>(WACC!I3+WACC!I9*WACC!I16)*AV27</f>
        <v>78219.010109698371</v>
      </c>
      <c r="AW29" s="1">
        <f>(WACC!J3+WACC!J9*WACC!J16)*AW27</f>
        <v>72637.460426898542</v>
      </c>
      <c r="AX29" s="1">
        <f>(WACC!K3+WACC!K9*WACC!K16)*AX27</f>
        <v>71226.933564098246</v>
      </c>
      <c r="AZ29" s="1">
        <f>(WACC!C3+WACC!C9*WACC!C16)*AZ27</f>
        <v>13810.601188487351</v>
      </c>
      <c r="BA29" s="1">
        <f>(WACC!D3+WACC!D9*WACC!D16)*BA27</f>
        <v>17117.631985710392</v>
      </c>
      <c r="BB29" s="1">
        <f>(WACC!E3+WACC!E9*WACC!E16)*BB27</f>
        <v>20996.07105313495</v>
      </c>
      <c r="BC29" s="1">
        <f>(WACC!F3+WACC!F9*WACC!F16)*BC27</f>
        <v>21995.103772492763</v>
      </c>
      <c r="BD29" s="1">
        <f>(WACC!G3+WACC!G9*WACC!G16)*BD27</f>
        <v>20247.923195904285</v>
      </c>
      <c r="BE29" s="1">
        <f>(WACC!H3+WACC!H9*WACC!H16)*BE27</f>
        <v>25576.829549259419</v>
      </c>
      <c r="BF29" s="1">
        <f>(WACC!I3+WACC!I9*WACC!I16)*BF27</f>
        <v>30513.826467456634</v>
      </c>
      <c r="BG29" s="1">
        <f>(WACC!J3+WACC!J9*WACC!J16)*BG27</f>
        <v>28878.766420882628</v>
      </c>
      <c r="BH29" s="1">
        <f>(WACC!K3+WACC!K9*WACC!K16)*BH27</f>
        <v>27897.781136853479</v>
      </c>
    </row>
    <row r="30" spans="1:60" x14ac:dyDescent="0.25">
      <c r="A30" s="24" t="s">
        <v>85</v>
      </c>
      <c r="B30" s="1">
        <f>WACC!$C$7*B28</f>
        <v>59341.237425714127</v>
      </c>
      <c r="C30" s="1">
        <f>WACC!$D$7*C28</f>
        <v>64707.035985388757</v>
      </c>
      <c r="D30" s="1">
        <f>WACC!$E$7*D28</f>
        <v>72084.708244972964</v>
      </c>
      <c r="E30" s="1">
        <f>WACC!$F$7*E28</f>
        <v>91637.563261726609</v>
      </c>
      <c r="F30" s="1">
        <f>WACC!$G$7*F28</f>
        <v>91636.583556646088</v>
      </c>
      <c r="G30" s="1">
        <f>WACC!$H$7*G28</f>
        <v>106481.13367710449</v>
      </c>
      <c r="H30" s="1">
        <f>WACC!$I$7*H28</f>
        <v>117722.27184360477</v>
      </c>
      <c r="I30" s="1">
        <f>WACC!J$7*I28</f>
        <v>103246.47824321341</v>
      </c>
      <c r="J30" s="20">
        <f>WACC!K$7*J28</f>
        <v>90668.159387764303</v>
      </c>
      <c r="L30" s="1">
        <f>WACC!$C$7*L28</f>
        <v>33053.60832674928</v>
      </c>
      <c r="M30" s="1">
        <f>WACC!$D$7*M28</f>
        <v>32215.601472629089</v>
      </c>
      <c r="N30" s="1">
        <f>WACC!$E$7*N28</f>
        <v>36838.190421400432</v>
      </c>
      <c r="O30" s="1">
        <f>WACC!$F$7*O28</f>
        <v>48564.293073791763</v>
      </c>
      <c r="P30" s="1">
        <f>WACC!$G$7*P28</f>
        <v>50508.429766023473</v>
      </c>
      <c r="Q30" s="1">
        <f>WACC!$H$7*Q28</f>
        <v>60732.42198192708</v>
      </c>
      <c r="R30" s="1">
        <f>WACC!$I$7*R28</f>
        <v>63348.724688425194</v>
      </c>
      <c r="S30" s="1">
        <f>WACC!J$7*S28</f>
        <v>51117.937825330526</v>
      </c>
      <c r="T30" s="20">
        <f>WACC!K$7*T28</f>
        <v>42017.704290153844</v>
      </c>
      <c r="V30" s="1">
        <f>WACC!$C$7*V28</f>
        <v>9685.6985038762541</v>
      </c>
      <c r="W30" s="1">
        <f>WACC!$D$7*W28</f>
        <v>8842.8882914825463</v>
      </c>
      <c r="X30" s="1">
        <f>WACC!$E$7*X28</f>
        <v>11206.669582655657</v>
      </c>
      <c r="Y30" s="1">
        <f>WACC!$F$7*Y28</f>
        <v>15703.631381151323</v>
      </c>
      <c r="Z30" s="1">
        <f>WACC!$G$7*Z28</f>
        <v>16405.068987397288</v>
      </c>
      <c r="AA30" s="1">
        <f>WACC!$H$7*AA28</f>
        <v>22211.938103929777</v>
      </c>
      <c r="AB30" s="1">
        <f>WACC!$I$7*AB28</f>
        <v>24724.614266412245</v>
      </c>
      <c r="AC30" s="1">
        <f>WACC!J$7*AC28</f>
        <v>21458.848414528107</v>
      </c>
      <c r="AD30" s="20">
        <f>WACC!K$7*AD28</f>
        <v>18794.816850516228</v>
      </c>
      <c r="AF30" s="1">
        <f>WACC!$C$7*AF28</f>
        <v>481.73775138744344</v>
      </c>
      <c r="AG30" s="1">
        <f>WACC!$D$7*AG28</f>
        <v>442.82571045028396</v>
      </c>
      <c r="AH30" s="1">
        <f>WACC!$E$7*AH28</f>
        <v>586.20373657041114</v>
      </c>
      <c r="AI30" s="1">
        <f>WACC!$F$7*AI28</f>
        <v>1694.7463992753574</v>
      </c>
      <c r="AJ30" s="1">
        <f>WACC!$G$7*AJ28</f>
        <v>1888.6375271543741</v>
      </c>
      <c r="AK30" s="1">
        <f>WACC!$H$7*AK28</f>
        <v>2920.6297756081717</v>
      </c>
      <c r="AL30" s="1">
        <f>WACC!$I$7*AL28</f>
        <v>3117.4935747081008</v>
      </c>
      <c r="AM30" s="1">
        <f>WACC!J$7*AM28</f>
        <v>2506.1709531177548</v>
      </c>
      <c r="AN30" s="20">
        <f>WACC!K$7*AN28</f>
        <v>1986.0808678622411</v>
      </c>
      <c r="AP30" s="1">
        <f>WACC!C7*AP28</f>
        <v>42373.957734278563</v>
      </c>
      <c r="AQ30" s="1">
        <f>WACC!D7*AQ28</f>
        <v>44061.056816341195</v>
      </c>
      <c r="AR30" s="1">
        <f>WACC!E7*AR28</f>
        <v>52094.888823326437</v>
      </c>
      <c r="AS30" s="1">
        <f>WACC!F7*AS28</f>
        <v>73536.778358381052</v>
      </c>
      <c r="AT30" s="1">
        <f>WACC!G7*AT28</f>
        <v>81884.91276938931</v>
      </c>
      <c r="AU30" s="1">
        <f>WACC!H7*AU28</f>
        <v>101638.51549709485</v>
      </c>
      <c r="AV30" s="1">
        <f>WACC!I7*AV28</f>
        <v>112013.51999790237</v>
      </c>
      <c r="AW30" s="1">
        <f>WACC!J7*AW28</f>
        <v>96360.550296221001</v>
      </c>
      <c r="AX30" s="1">
        <f>WACC!K7*AX28</f>
        <v>83111.731289125673</v>
      </c>
      <c r="AZ30" s="1">
        <f>WACC!C7*AZ28</f>
        <v>14292.874931082324</v>
      </c>
      <c r="BA30" s="1">
        <f>WACC!D7*BA28</f>
        <v>17036.213413578127</v>
      </c>
      <c r="BB30" s="1">
        <f>WACC!E7*BB28</f>
        <v>21446.012193700259</v>
      </c>
      <c r="BC30" s="1">
        <f>WACC!F7*BC28</f>
        <v>26455.18847198509</v>
      </c>
      <c r="BD30" s="1">
        <f>WACC!G7*BD28</f>
        <v>26442.337318302481</v>
      </c>
      <c r="BE30" s="1">
        <f>WACC!H7*BE28</f>
        <v>35492.19905104224</v>
      </c>
      <c r="BF30" s="1">
        <f>WACC!I7*BF28</f>
        <v>43697.319953697333</v>
      </c>
      <c r="BG30" s="1">
        <f>WACC!J7*BG28</f>
        <v>38310.450390715792</v>
      </c>
      <c r="BH30" s="1">
        <f>WACC!K7*BH28</f>
        <v>32552.754602617148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E31" s="47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4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E32" s="19"/>
      <c r="AF32" s="18"/>
      <c r="AG32" s="18"/>
      <c r="AH32" s="18"/>
      <c r="AI32" s="18"/>
      <c r="AJ32" s="18"/>
      <c r="AK32" s="18"/>
      <c r="AL32" s="18"/>
      <c r="AM32" s="14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B17*WACC!$C$21</f>
        <v>116680.16805160594</v>
      </c>
      <c r="C33" s="1">
        <f>C17*WACC!$D$21</f>
        <v>129723.31642251946</v>
      </c>
      <c r="D33" s="1">
        <f>D17*WACC!$E$21</f>
        <v>142657.06652240336</v>
      </c>
      <c r="E33" s="1">
        <f>E17*WACC!$F$21</f>
        <v>167825.93423230038</v>
      </c>
      <c r="F33" s="1">
        <f>F17*WACC!$G$21</f>
        <v>161806.26952104669</v>
      </c>
      <c r="G33" s="1">
        <f>G17*WACC!$H$21</f>
        <v>183214.89149116795</v>
      </c>
      <c r="H33" s="1">
        <f>H17*WACC!$I$21</f>
        <v>199927.70179209684</v>
      </c>
      <c r="I33" s="1">
        <f>I17*WACC!J$21</f>
        <v>181074.61387085074</v>
      </c>
      <c r="J33" s="20">
        <f>J17*WACC!K$21</f>
        <v>168370.96818409994</v>
      </c>
      <c r="L33" s="1">
        <f>L17*WACC!$C$21</f>
        <v>64991.91357620489</v>
      </c>
      <c r="M33" s="1">
        <f>M17*WACC!$D$21</f>
        <v>64585.166047774423</v>
      </c>
      <c r="N33" s="1">
        <f>N17*WACC!$E$21</f>
        <v>72903.509072288871</v>
      </c>
      <c r="O33" s="1">
        <f>O17*WACC!$F$21</f>
        <v>88941.123763429612</v>
      </c>
      <c r="P33" s="1">
        <f>P17*WACC!$G$21</f>
        <v>89184.693302692671</v>
      </c>
      <c r="Q33" s="1">
        <f>Q17*WACC!$H$21</f>
        <v>104498.17464525299</v>
      </c>
      <c r="R33" s="1">
        <f>R17*WACC!$I$21</f>
        <v>107585.12166026591</v>
      </c>
      <c r="S33" s="1">
        <f>S17*WACC!J$21</f>
        <v>89651.104919932768</v>
      </c>
      <c r="T33" s="20">
        <f>T17*WACC!K$21</f>
        <v>78026.967790868453</v>
      </c>
      <c r="V33" s="1">
        <f>V17*WACC!C21</f>
        <v>19044.579758624222</v>
      </c>
      <c r="W33" s="1">
        <f>W17*WACC!D21</f>
        <v>17728.038048041817</v>
      </c>
      <c r="X33" s="1">
        <f>X17*WACC!E21</f>
        <v>22178.221249289618</v>
      </c>
      <c r="Y33" s="1">
        <f>Y17*WACC!F21</f>
        <v>28759.784891422627</v>
      </c>
      <c r="Z33" s="1">
        <f>Z17*WACC!G21</f>
        <v>28967.066547666513</v>
      </c>
      <c r="AA33" s="1">
        <f>AA17*WACC!H21</f>
        <v>38218.580972857046</v>
      </c>
      <c r="AB33" s="1">
        <f>AB17*WACC!I21</f>
        <v>41989.805587059149</v>
      </c>
      <c r="AC33" s="1">
        <f>AC17*WACC!J21</f>
        <v>37634.723788064955</v>
      </c>
      <c r="AD33" s="1">
        <f>AD17*WACC!K21</f>
        <v>34902.01556238169</v>
      </c>
      <c r="AF33" s="1">
        <f>AF17*WACC!C21</f>
        <v>947.22058769089153</v>
      </c>
      <c r="AG33" s="1">
        <f>AG17*WACC!D21</f>
        <v>887.76775016770296</v>
      </c>
      <c r="AH33" s="1">
        <f>AH17*WACC!E21</f>
        <v>1160.1088147490484</v>
      </c>
      <c r="AI33" s="1">
        <f>AI17*WACC!F21</f>
        <v>3103.7752164237877</v>
      </c>
      <c r="AJ33" s="1">
        <f>AJ17*WACC!G21</f>
        <v>3334.8405285908343</v>
      </c>
      <c r="AK33" s="1">
        <f>AK17*WACC!H21</f>
        <v>5025.3302997935953</v>
      </c>
      <c r="AL33" s="1">
        <f>AL17*WACC!I21</f>
        <v>5294.4384778017547</v>
      </c>
      <c r="AM33" s="1">
        <f>AM17*WACC!J21</f>
        <v>4395.3454427872339</v>
      </c>
      <c r="AN33" s="1">
        <f>AN17*WACC!K21</f>
        <v>3688.156469392387</v>
      </c>
      <c r="AP33" s="1">
        <f>AP17*WACC!C21</f>
        <v>83318.122842258381</v>
      </c>
      <c r="AQ33" s="1">
        <f>AQ17*WACC!D21</f>
        <v>88332.687910283625</v>
      </c>
      <c r="AR33" s="1">
        <f>AR17*WACC!E21</f>
        <v>103096.81763697443</v>
      </c>
      <c r="AS33" s="1">
        <f>AS17*WACC!F21</f>
        <v>134675.97881428408</v>
      </c>
      <c r="AT33" s="1">
        <f>AT17*WACC!G21</f>
        <v>144587.3662136356</v>
      </c>
      <c r="AU33" s="1">
        <f>AU17*WACC!H21</f>
        <v>174882.52561803491</v>
      </c>
      <c r="AV33" s="1">
        <f>AV17*WACC!I21</f>
        <v>190232.53010760073</v>
      </c>
      <c r="AW33" s="1">
        <f>AW17*WACC!J21</f>
        <v>168998.01072311954</v>
      </c>
      <c r="AX33" s="1">
        <f>AX17*WACC!K21</f>
        <v>154338.66485322392</v>
      </c>
      <c r="AZ33" s="1">
        <f>AZ17*WACC!C21</f>
        <v>28103.476119569677</v>
      </c>
      <c r="BA33" s="1">
        <f>BA17*WACC!D21</f>
        <v>34153.845399288512</v>
      </c>
      <c r="BB33" s="1">
        <f>BB17*WACC!E21</f>
        <v>42442.083246835202</v>
      </c>
      <c r="BC33" s="1">
        <f>BC17*WACC!F21</f>
        <v>48450.292244477852</v>
      </c>
      <c r="BD33" s="1">
        <f>BD17*WACC!G21</f>
        <v>46690.26051420677</v>
      </c>
      <c r="BE33" s="1">
        <f>BE17*WACC!H21</f>
        <v>61069.028600301659</v>
      </c>
      <c r="BF33" s="1">
        <f>BF17*WACC!I21</f>
        <v>74211.146421153971</v>
      </c>
      <c r="BG33" s="1">
        <f>BG17*WACC!J21</f>
        <v>67189.216811598424</v>
      </c>
      <c r="BH33" s="1">
        <f>BH17*WACC!K21</f>
        <v>60450.535739470623</v>
      </c>
    </row>
    <row r="34" spans="1:60" x14ac:dyDescent="0.25">
      <c r="A34" s="24" t="s">
        <v>64</v>
      </c>
      <c r="B34" s="1">
        <f>B20</f>
        <v>-12266.556605793137</v>
      </c>
      <c r="C34" s="1">
        <f t="shared" ref="C34:I34" si="15">C20</f>
        <v>-21240.718206966241</v>
      </c>
      <c r="D34" s="1">
        <f t="shared" si="15"/>
        <v>7787.8702312516971</v>
      </c>
      <c r="E34" s="1">
        <f t="shared" si="15"/>
        <v>-24692.266851501558</v>
      </c>
      <c r="F34" s="1">
        <f t="shared" si="15"/>
        <v>-18964.286446941285</v>
      </c>
      <c r="G34" s="1">
        <f t="shared" si="15"/>
        <v>1849.4131438759007</v>
      </c>
      <c r="H34" s="1">
        <f t="shared" si="15"/>
        <v>-34363.340390077057</v>
      </c>
      <c r="I34" s="1">
        <f t="shared" si="15"/>
        <v>-16243.867213251211</v>
      </c>
      <c r="J34" s="1">
        <f t="shared" ref="J34" si="16">J20</f>
        <v>-6917.8035499666148</v>
      </c>
      <c r="L34" s="1">
        <f>L20</f>
        <v>1658.8219780064826</v>
      </c>
      <c r="M34" s="1">
        <f t="shared" ref="M34:S34" si="17">M20</f>
        <v>-2942.7680616171692</v>
      </c>
      <c r="N34" s="1">
        <f t="shared" si="17"/>
        <v>11619.270291656519</v>
      </c>
      <c r="O34" s="1">
        <f t="shared" si="17"/>
        <v>-3341.2561008525722</v>
      </c>
      <c r="P34" s="1">
        <f t="shared" si="17"/>
        <v>312.58897547207096</v>
      </c>
      <c r="Q34" s="1">
        <f t="shared" si="17"/>
        <v>4229.2126478057808</v>
      </c>
      <c r="R34" s="1">
        <f t="shared" si="17"/>
        <v>-14315.765109417767</v>
      </c>
      <c r="S34" s="1">
        <f t="shared" si="17"/>
        <v>-5601.0189918110382</v>
      </c>
      <c r="T34" s="1">
        <f t="shared" ref="T34" si="18">T20</f>
        <v>-1828.0874247246647</v>
      </c>
      <c r="V34" s="1">
        <f>V20</f>
        <v>1644.4558026308887</v>
      </c>
      <c r="W34" s="1">
        <f t="shared" ref="W34:AC34" si="19">W20</f>
        <v>166.82102523413445</v>
      </c>
      <c r="X34" s="1">
        <f t="shared" si="19"/>
        <v>5116.3805595598988</v>
      </c>
      <c r="Y34" s="1">
        <f t="shared" si="19"/>
        <v>544.17992538227099</v>
      </c>
      <c r="Z34" s="1">
        <f t="shared" si="19"/>
        <v>1939.0177536130216</v>
      </c>
      <c r="AA34" s="1">
        <f t="shared" si="19"/>
        <v>4402.6425293840493</v>
      </c>
      <c r="AB34" s="1">
        <f t="shared" si="19"/>
        <v>-2813.5664874435465</v>
      </c>
      <c r="AC34" s="1">
        <f t="shared" si="19"/>
        <v>1263.4381360358482</v>
      </c>
      <c r="AD34" s="1">
        <f t="shared" ref="AD34" si="20">AD20</f>
        <v>3591.9840055526947</v>
      </c>
      <c r="AF34" s="1">
        <f t="shared" ref="AF34:AM34" si="21">AF20</f>
        <v>-682.97659999999996</v>
      </c>
      <c r="AG34" s="1">
        <f t="shared" si="21"/>
        <v>-793.0231421904092</v>
      </c>
      <c r="AH34" s="1">
        <f t="shared" si="21"/>
        <v>-583.16011775334437</v>
      </c>
      <c r="AI34" s="1">
        <f t="shared" si="21"/>
        <v>-862.52444719322637</v>
      </c>
      <c r="AJ34" s="1">
        <f t="shared" si="21"/>
        <v>-755.38393943718734</v>
      </c>
      <c r="AK34" s="1">
        <f t="shared" si="21"/>
        <v>-887.06174292429193</v>
      </c>
      <c r="AL34" s="1">
        <f t="shared" si="21"/>
        <v>-1928.5911453121169</v>
      </c>
      <c r="AM34" s="1">
        <f t="shared" si="21"/>
        <v>-1510.2652534552751</v>
      </c>
      <c r="AN34" s="1">
        <f t="shared" ref="AN34" si="22">AN20</f>
        <v>-1384.0128680209752</v>
      </c>
      <c r="AP34" s="1">
        <f t="shared" ref="AP34:AW34" si="23">AP20</f>
        <v>-12860.520154380483</v>
      </c>
      <c r="AQ34" s="1">
        <f t="shared" si="23"/>
        <v>-19818.759028594992</v>
      </c>
      <c r="AR34" s="1">
        <f t="shared" si="23"/>
        <v>1136.4979532315529</v>
      </c>
      <c r="AS34" s="1">
        <f t="shared" si="23"/>
        <v>-22354.000333218726</v>
      </c>
      <c r="AT34" s="1">
        <f t="shared" si="23"/>
        <v>-16795.594013195361</v>
      </c>
      <c r="AU34" s="1">
        <f t="shared" si="23"/>
        <v>-7245.5543024767112</v>
      </c>
      <c r="AV34" s="1">
        <f t="shared" si="23"/>
        <v>-42497.638803669543</v>
      </c>
      <c r="AW34" s="1">
        <f t="shared" si="23"/>
        <v>-26193.924332357325</v>
      </c>
      <c r="AX34" s="1">
        <f t="shared" ref="AX34" si="24">AX20</f>
        <v>-18488.272397153432</v>
      </c>
      <c r="AZ34" s="1">
        <f t="shared" ref="AZ34:BG34" si="25">AZ20</f>
        <v>-73396.295800000022</v>
      </c>
      <c r="BA34" s="1">
        <f t="shared" si="25"/>
        <v>-82347.55881419286</v>
      </c>
      <c r="BB34" s="1">
        <f t="shared" si="25"/>
        <v>-64680.096980207483</v>
      </c>
      <c r="BC34" s="1">
        <f t="shared" si="25"/>
        <v>-78519.933993025887</v>
      </c>
      <c r="BD34" s="1">
        <f t="shared" si="25"/>
        <v>-80003.09454334453</v>
      </c>
      <c r="BE34" s="1">
        <f t="shared" si="25"/>
        <v>-83937.496863610679</v>
      </c>
      <c r="BF34" s="1">
        <f t="shared" si="25"/>
        <v>-109063.05415413377</v>
      </c>
      <c r="BG34" s="1">
        <f t="shared" si="25"/>
        <v>-94764.851946127776</v>
      </c>
      <c r="BH34" s="1">
        <f t="shared" ref="BH34" si="26">BH20</f>
        <v>-90128.212014547404</v>
      </c>
    </row>
    <row r="35" spans="1:60" x14ac:dyDescent="0.25">
      <c r="A35" s="24" t="s">
        <v>99</v>
      </c>
      <c r="B35" s="20">
        <f>B12*B4</f>
        <v>96880.66759769636</v>
      </c>
      <c r="C35" s="20">
        <f t="shared" ref="C35:I35" si="27">C12*C4</f>
        <v>93553.437543692096</v>
      </c>
      <c r="D35" s="20">
        <f t="shared" si="27"/>
        <v>99990.110905155831</v>
      </c>
      <c r="E35" s="20">
        <f t="shared" si="27"/>
        <v>96217.586916221902</v>
      </c>
      <c r="F35" s="20">
        <f t="shared" si="27"/>
        <v>92269.134965210877</v>
      </c>
      <c r="G35" s="20">
        <f t="shared" si="27"/>
        <v>113375.79272778286</v>
      </c>
      <c r="H35" s="20">
        <f t="shared" si="27"/>
        <v>126533.13843461391</v>
      </c>
      <c r="I35" s="20">
        <f t="shared" si="27"/>
        <v>123482.6318548367</v>
      </c>
      <c r="J35" s="20">
        <f t="shared" ref="J35" si="28">J12*J4</f>
        <v>144233.34888001264</v>
      </c>
      <c r="K35" s="19"/>
      <c r="L35" s="20">
        <f t="shared" ref="L35:T35" si="29">B12*B5</f>
        <v>53963.411956431904</v>
      </c>
      <c r="M35" s="20">
        <f t="shared" si="29"/>
        <v>46577.31905665766</v>
      </c>
      <c r="N35" s="20">
        <f t="shared" si="29"/>
        <v>51098.975572783216</v>
      </c>
      <c r="O35" s="20">
        <f t="shared" si="29"/>
        <v>50991.524911095614</v>
      </c>
      <c r="P35" s="20">
        <f t="shared" si="29"/>
        <v>50857.080677623038</v>
      </c>
      <c r="Q35" s="20">
        <f t="shared" si="29"/>
        <v>64664.849524979683</v>
      </c>
      <c r="R35" s="20">
        <f t="shared" si="29"/>
        <v>68090.029398223851</v>
      </c>
      <c r="S35" s="20">
        <f t="shared" si="29"/>
        <v>61136.97634116283</v>
      </c>
      <c r="T35" s="20">
        <f t="shared" si="29"/>
        <v>66841.041474112135</v>
      </c>
      <c r="V35" s="20">
        <f t="shared" ref="V35:AD35" si="30">B12*B6</f>
        <v>15812.898043796527</v>
      </c>
      <c r="W35" s="20">
        <f t="shared" si="30"/>
        <v>12785.048563650234</v>
      </c>
      <c r="X35" s="20">
        <f t="shared" si="30"/>
        <v>15544.990910403256</v>
      </c>
      <c r="Y35" s="20">
        <f t="shared" si="30"/>
        <v>16488.495149099061</v>
      </c>
      <c r="Z35" s="20">
        <f t="shared" si="30"/>
        <v>16518.310327185627</v>
      </c>
      <c r="AA35" s="20">
        <f t="shared" si="30"/>
        <v>23650.162273722741</v>
      </c>
      <c r="AB35" s="20">
        <f t="shared" si="30"/>
        <v>26575.116082287233</v>
      </c>
      <c r="AC35" s="20">
        <f t="shared" si="30"/>
        <v>25664.750254801998</v>
      </c>
      <c r="AD35" s="20">
        <f t="shared" si="30"/>
        <v>29898.471461661502</v>
      </c>
      <c r="AF35" s="20">
        <f t="shared" ref="AF35:AN35" si="31">B12*B7</f>
        <v>786.48637922074727</v>
      </c>
      <c r="AG35" s="20">
        <f t="shared" si="31"/>
        <v>640.23744581201936</v>
      </c>
      <c r="AH35" s="20">
        <f t="shared" si="31"/>
        <v>813.13468639556868</v>
      </c>
      <c r="AI35" s="20">
        <f t="shared" si="31"/>
        <v>1779.4494219308469</v>
      </c>
      <c r="AJ35" s="20">
        <f t="shared" si="31"/>
        <v>1901.6744637325621</v>
      </c>
      <c r="AK35" s="20">
        <f t="shared" si="31"/>
        <v>3109.7407084156744</v>
      </c>
      <c r="AL35" s="20">
        <f t="shared" si="31"/>
        <v>3350.8208759478571</v>
      </c>
      <c r="AM35" s="20">
        <f t="shared" si="31"/>
        <v>2997.3766702252324</v>
      </c>
      <c r="AN35" s="20">
        <f t="shared" si="31"/>
        <v>3159.423293167134</v>
      </c>
      <c r="AO35" s="19"/>
      <c r="AP35" s="20">
        <f t="shared" ref="AP35:AX35" si="32">B8*B12</f>
        <v>69179.840059664435</v>
      </c>
      <c r="AQ35" s="20">
        <f t="shared" si="32"/>
        <v>63703.47929253678</v>
      </c>
      <c r="AR35" s="20">
        <f t="shared" si="32"/>
        <v>72261.840796164077</v>
      </c>
      <c r="AS35" s="20">
        <f t="shared" si="32"/>
        <v>77212.129081040781</v>
      </c>
      <c r="AT35" s="20">
        <f t="shared" si="32"/>
        <v>82450.150089487171</v>
      </c>
      <c r="AU35" s="20">
        <f t="shared" si="32"/>
        <v>108219.6147638867</v>
      </c>
      <c r="AV35" s="20">
        <f t="shared" si="32"/>
        <v>120397.11781363266</v>
      </c>
      <c r="AW35" s="20">
        <f t="shared" si="32"/>
        <v>115247.072442782</v>
      </c>
      <c r="AX35" s="20">
        <f t="shared" si="32"/>
        <v>132212.7129963999</v>
      </c>
      <c r="AY35" s="19"/>
      <c r="AZ35" s="20">
        <f t="shared" ref="AZ35:BH35" si="33">B9*B12</f>
        <v>23334.586963190042</v>
      </c>
      <c r="BA35" s="20">
        <f t="shared" si="33"/>
        <v>24630.958647651234</v>
      </c>
      <c r="BB35" s="20">
        <f t="shared" si="33"/>
        <v>29748.183629098035</v>
      </c>
      <c r="BC35" s="20">
        <f t="shared" si="33"/>
        <v>27777.412510611714</v>
      </c>
      <c r="BD35" s="20">
        <f t="shared" si="33"/>
        <v>26624.864176760686</v>
      </c>
      <c r="BE35" s="20">
        <f t="shared" si="33"/>
        <v>37790.320821212335</v>
      </c>
      <c r="BF35" s="20">
        <f t="shared" si="33"/>
        <v>46967.824765294587</v>
      </c>
      <c r="BG35" s="20">
        <f t="shared" si="33"/>
        <v>45819.240736191394</v>
      </c>
      <c r="BH35" s="20">
        <f t="shared" si="33"/>
        <v>51784.362264646719</v>
      </c>
    </row>
    <row r="36" spans="1:60" x14ac:dyDescent="0.25">
      <c r="A36" s="25" t="s">
        <v>65</v>
      </c>
      <c r="B36" s="20">
        <f t="shared" ref="B36:I36" si="34">B52</f>
        <v>5125.6149406797913</v>
      </c>
      <c r="C36" s="20">
        <f t="shared" si="34"/>
        <v>8867.5314214619721</v>
      </c>
      <c r="D36" s="20">
        <f t="shared" si="34"/>
        <v>-604.39949999319379</v>
      </c>
      <c r="E36" s="20">
        <f t="shared" si="34"/>
        <v>11395.500326427888</v>
      </c>
      <c r="F36" s="20">
        <f t="shared" si="34"/>
        <v>6068.7840080081214</v>
      </c>
      <c r="G36" s="20">
        <f t="shared" si="34"/>
        <v>4734.0507799381467</v>
      </c>
      <c r="H36" s="20">
        <f t="shared" si="34"/>
        <v>17411.732887335384</v>
      </c>
      <c r="I36" s="20">
        <f t="shared" si="34"/>
        <v>7560.3789014747599</v>
      </c>
      <c r="J36" s="20">
        <f t="shared" ref="J36" si="35">J52</f>
        <v>1776.0859421281864</v>
      </c>
      <c r="K36" s="19"/>
      <c r="L36" s="20">
        <f t="shared" ref="L36:S36" si="36">L52</f>
        <v>3323.7961322477504</v>
      </c>
      <c r="M36" s="20">
        <f t="shared" si="36"/>
        <v>4810.138708647045</v>
      </c>
      <c r="N36" s="20">
        <f t="shared" si="36"/>
        <v>403.71989826473407</v>
      </c>
      <c r="O36" s="20">
        <f t="shared" si="36"/>
        <v>6486.1526615239918</v>
      </c>
      <c r="P36" s="20">
        <f t="shared" si="36"/>
        <v>3968.4977688952054</v>
      </c>
      <c r="Q36" s="20">
        <f t="shared" si="36"/>
        <v>3648.8912851225764</v>
      </c>
      <c r="R36" s="20">
        <f t="shared" si="36"/>
        <v>9855.8775645761743</v>
      </c>
      <c r="S36" s="20">
        <f t="shared" si="36"/>
        <v>4537.7339767120138</v>
      </c>
      <c r="T36" s="20">
        <f t="shared" ref="T36" si="37">T52</f>
        <v>1852.6605212214597</v>
      </c>
      <c r="V36" s="20">
        <f t="shared" ref="V36:AC36" si="38">V52</f>
        <v>836.60474766027619</v>
      </c>
      <c r="W36" s="20">
        <f t="shared" si="38"/>
        <v>1211.840236336991</v>
      </c>
      <c r="X36" s="20">
        <f t="shared" si="38"/>
        <v>-93.963139440438908</v>
      </c>
      <c r="Y36" s="20">
        <f t="shared" si="38"/>
        <v>1952.8098539559721</v>
      </c>
      <c r="Z36" s="20">
        <f t="shared" si="38"/>
        <v>1086.4527730831821</v>
      </c>
      <c r="AA36" s="20">
        <f t="shared" si="38"/>
        <v>987.52181981564081</v>
      </c>
      <c r="AB36" s="20">
        <f t="shared" si="38"/>
        <v>3656.8983303439259</v>
      </c>
      <c r="AC36" s="20">
        <f t="shared" si="38"/>
        <v>1571.3565010999105</v>
      </c>
      <c r="AD36" s="20">
        <f t="shared" ref="AD36" si="39">AD52</f>
        <v>368.16904874304453</v>
      </c>
      <c r="AF36" s="20">
        <f t="shared" ref="AF36:AM36" si="40">AF52</f>
        <v>41.610224577672945</v>
      </c>
      <c r="AG36" s="20">
        <f t="shared" si="40"/>
        <v>60.685377437714884</v>
      </c>
      <c r="AH36" s="20">
        <f t="shared" si="40"/>
        <v>-4.9150680345856754</v>
      </c>
      <c r="AI36" s="20">
        <f t="shared" si="40"/>
        <v>210.74854523353429</v>
      </c>
      <c r="AJ36" s="20">
        <f t="shared" si="40"/>
        <v>125.07813775743038</v>
      </c>
      <c r="AK36" s="20">
        <f t="shared" si="40"/>
        <v>129.84844535047856</v>
      </c>
      <c r="AL36" s="20">
        <f t="shared" si="40"/>
        <v>461.09342396071474</v>
      </c>
      <c r="AM36" s="20">
        <f t="shared" si="40"/>
        <v>183.51814337731037</v>
      </c>
      <c r="AN36" s="20">
        <f t="shared" ref="AN36" si="41">AN52</f>
        <v>38.90506141471257</v>
      </c>
      <c r="AO36" s="19"/>
      <c r="AP36" s="20">
        <f t="shared" ref="AP36:AW36" si="42">AP52</f>
        <v>3660.0617088654903</v>
      </c>
      <c r="AQ36" s="20">
        <f t="shared" si="42"/>
        <v>6038.1811627093011</v>
      </c>
      <c r="AR36" s="20">
        <f t="shared" si="42"/>
        <v>-436.79339937143516</v>
      </c>
      <c r="AS36" s="20">
        <f t="shared" si="42"/>
        <v>9144.5947705309845</v>
      </c>
      <c r="AT36" s="20">
        <f t="shared" si="42"/>
        <v>5422.9635133093088</v>
      </c>
      <c r="AU36" s="20">
        <f t="shared" si="42"/>
        <v>4518.7525427730952</v>
      </c>
      <c r="AV36" s="20">
        <f t="shared" si="42"/>
        <v>16567.378962620885</v>
      </c>
      <c r="AW36" s="20">
        <f t="shared" si="42"/>
        <v>7056.1464544863047</v>
      </c>
      <c r="AX36" s="20">
        <f t="shared" ref="AX36" si="43">AX52</f>
        <v>1628.0641248847453</v>
      </c>
      <c r="AY36" s="19"/>
      <c r="AZ36" s="20">
        <f t="shared" ref="AZ36:BG36" si="44">AZ52</f>
        <v>1234.5508194656918</v>
      </c>
      <c r="BA36" s="20">
        <f t="shared" si="44"/>
        <v>2334.6635407894119</v>
      </c>
      <c r="BB36" s="20">
        <f t="shared" si="44"/>
        <v>-179.81565525202092</v>
      </c>
      <c r="BC36" s="20">
        <f t="shared" si="44"/>
        <v>3289.809311135733</v>
      </c>
      <c r="BD36" s="20">
        <f t="shared" si="44"/>
        <v>1751.1874365380854</v>
      </c>
      <c r="BE36" s="20">
        <f t="shared" si="44"/>
        <v>1577.9496967868365</v>
      </c>
      <c r="BF36" s="20">
        <f t="shared" si="44"/>
        <v>6463.0596318851212</v>
      </c>
      <c r="BG36" s="20">
        <f t="shared" si="44"/>
        <v>2805.3404413239914</v>
      </c>
      <c r="BH36" s="20">
        <f t="shared" ref="BH36" si="45">BH52</f>
        <v>637.67137457804563</v>
      </c>
    </row>
    <row r="37" spans="1:60" x14ac:dyDescent="0.25">
      <c r="A37" s="25" t="s">
        <v>66</v>
      </c>
      <c r="B37" s="20">
        <f>-B36*WACC!$C$13</f>
        <v>-2562.8074703398956</v>
      </c>
      <c r="C37" s="20">
        <f>-C36*WACC!$D$13</f>
        <v>-4433.765710730986</v>
      </c>
      <c r="D37" s="20">
        <f>-D36*WACC!$E$13</f>
        <v>302.19974999659689</v>
      </c>
      <c r="E37" s="20">
        <f>-E36*WACC!$F$13</f>
        <v>-5697.7501632139438</v>
      </c>
      <c r="F37" s="20">
        <f>-F36*WACC!$G$13</f>
        <v>-3034.3920040040607</v>
      </c>
      <c r="G37" s="20">
        <f>-G36*WACC!$H$13</f>
        <v>-2367.0253899690733</v>
      </c>
      <c r="H37" s="20">
        <f>-H36*WACC!$I$13</f>
        <v>-8705.8664436676918</v>
      </c>
      <c r="I37" s="20">
        <f>-I36*WACC!$J$13</f>
        <v>-3780.18945073738</v>
      </c>
      <c r="J37" s="20">
        <f>-J36*WACC!$J$13</f>
        <v>-888.04297106409319</v>
      </c>
      <c r="K37" s="19"/>
      <c r="L37" s="20">
        <f>-L36*WACC!$C$13</f>
        <v>-1661.8980661238752</v>
      </c>
      <c r="M37" s="20">
        <f>-M36*WACC!$D$13</f>
        <v>-2405.0693543235225</v>
      </c>
      <c r="N37" s="20">
        <f>-N36*WACC!$E$13</f>
        <v>-201.85994913236703</v>
      </c>
      <c r="O37" s="20">
        <f>-O36*WACC!$F$13</f>
        <v>-3243.0763307619959</v>
      </c>
      <c r="P37" s="20">
        <f>-P36*WACC!$G$13</f>
        <v>-1984.2488844476027</v>
      </c>
      <c r="Q37" s="20">
        <f>-Q36*WACC!$H$13</f>
        <v>-1824.4456425612882</v>
      </c>
      <c r="R37" s="20">
        <f>-R36*WACC!$I$13</f>
        <v>-4927.9387822880872</v>
      </c>
      <c r="S37" s="20">
        <f>-S36*WACC!$J$13</f>
        <v>-2268.8669883560069</v>
      </c>
      <c r="T37" s="20">
        <f>-T36*WACC!$J$13</f>
        <v>-926.33026061072985</v>
      </c>
      <c r="V37" s="20">
        <f>-V36*WACC!C13</f>
        <v>-418.30237383013809</v>
      </c>
      <c r="W37" s="20">
        <f>-W36*WACC!D13</f>
        <v>-605.92011816849549</v>
      </c>
      <c r="X37" s="20">
        <f>-X36*WACC!E13</f>
        <v>46.981569720219454</v>
      </c>
      <c r="Y37" s="20">
        <f>-Y36*WACC!F13</f>
        <v>-976.40492697798607</v>
      </c>
      <c r="Z37" s="20">
        <f>-Z36*WACC!G13</f>
        <v>-543.22638654159107</v>
      </c>
      <c r="AA37" s="20">
        <f>-AA36*WACC!H13</f>
        <v>-493.76090990782041</v>
      </c>
      <c r="AB37" s="20">
        <f>-AB36*WACC!I13</f>
        <v>-1828.4491651719629</v>
      </c>
      <c r="AC37" s="20">
        <f>-AC36*WACC!J13</f>
        <v>-785.67825054995524</v>
      </c>
      <c r="AD37" s="20">
        <f>-AD36*WACC!K13</f>
        <v>-184.08452437152226</v>
      </c>
      <c r="AF37" s="20">
        <f>-AF36*WACC!C13</f>
        <v>-20.805112288836472</v>
      </c>
      <c r="AG37" s="20">
        <f>-AG36*WACC!D13</f>
        <v>-30.342688718857442</v>
      </c>
      <c r="AH37" s="20">
        <f>-AH36*WACC!E13</f>
        <v>2.4575340172928377</v>
      </c>
      <c r="AI37" s="20">
        <f>-AI36*WACC!F13</f>
        <v>-105.37427261676714</v>
      </c>
      <c r="AJ37" s="20">
        <f>-AJ36*WACC!G13</f>
        <v>-62.539068878715192</v>
      </c>
      <c r="AK37" s="20">
        <f>-AK36*WACC!H13</f>
        <v>-64.924222675239278</v>
      </c>
      <c r="AL37" s="20">
        <f>-AL36*WACC!I13</f>
        <v>-230.54671198035737</v>
      </c>
      <c r="AM37" s="20">
        <f>-AM36*WACC!J13</f>
        <v>-91.759071688655183</v>
      </c>
      <c r="AN37" s="20">
        <f>-AN36*WACC!K13</f>
        <v>-19.452530707356285</v>
      </c>
      <c r="AO37" s="19"/>
      <c r="AP37" s="20">
        <f>-AP36*WACC!C13</f>
        <v>-1830.0308544327452</v>
      </c>
      <c r="AQ37" s="20">
        <f>-AQ36*WACC!D13</f>
        <v>-3019.0905813546506</v>
      </c>
      <c r="AR37" s="20">
        <f>-AR36*WACC!E13</f>
        <v>218.39669968571758</v>
      </c>
      <c r="AS37" s="20">
        <f>-AS36*WACC!F13</f>
        <v>-4572.2973852654923</v>
      </c>
      <c r="AT37" s="20">
        <f>-AT36*WACC!G13</f>
        <v>-2711.4817566546544</v>
      </c>
      <c r="AU37" s="20">
        <f>-AU36*WACC!H13</f>
        <v>-2259.3762713865476</v>
      </c>
      <c r="AV37" s="20">
        <f>-AV36*WACC!I13</f>
        <v>-8283.6894813104427</v>
      </c>
      <c r="AW37" s="20">
        <f>-AW36*WACC!J13</f>
        <v>-3528.0732272431524</v>
      </c>
      <c r="AX37" s="20">
        <f>-AX36*WACC!K13</f>
        <v>-814.03206244237265</v>
      </c>
      <c r="AY37" s="19"/>
      <c r="AZ37" s="20">
        <f>-AZ36*WACC!C13</f>
        <v>-617.2754097328459</v>
      </c>
      <c r="BA37" s="20">
        <f>-BA36*WACC!D13</f>
        <v>-1167.3317703947059</v>
      </c>
      <c r="BB37" s="20">
        <f>-BB36*WACC!E13</f>
        <v>89.907827626010459</v>
      </c>
      <c r="BC37" s="20">
        <f>-BC36*WACC!F13</f>
        <v>-1644.9046555678665</v>
      </c>
      <c r="BD37" s="20">
        <f>-BD36*WACC!G13</f>
        <v>-875.59371826904271</v>
      </c>
      <c r="BE37" s="20">
        <f>-BE36*WACC!H13</f>
        <v>-788.97484839341826</v>
      </c>
      <c r="BF37" s="20">
        <f>-BF36*WACC!I13</f>
        <v>-3231.5298159425606</v>
      </c>
      <c r="BG37" s="20">
        <f>-BG36*WACC!J13</f>
        <v>-1402.6702206619957</v>
      </c>
      <c r="BH37" s="20">
        <f>-BH36*WACC!K13</f>
        <v>-318.83568728902281</v>
      </c>
    </row>
    <row r="38" spans="1:60" x14ac:dyDescent="0.25">
      <c r="A38" s="24" t="s">
        <v>67</v>
      </c>
      <c r="B38" s="20">
        <f t="shared" ref="B38:I38" si="46">B36+B37</f>
        <v>2562.8074703398956</v>
      </c>
      <c r="C38" s="20">
        <f t="shared" si="46"/>
        <v>4433.765710730986</v>
      </c>
      <c r="D38" s="20">
        <f t="shared" si="46"/>
        <v>-302.19974999659689</v>
      </c>
      <c r="E38" s="20">
        <f t="shared" si="46"/>
        <v>5697.7501632139438</v>
      </c>
      <c r="F38" s="20">
        <f t="shared" si="46"/>
        <v>3034.3920040040607</v>
      </c>
      <c r="G38" s="20">
        <f t="shared" si="46"/>
        <v>2367.0253899690733</v>
      </c>
      <c r="H38" s="20">
        <f t="shared" si="46"/>
        <v>8705.8664436676918</v>
      </c>
      <c r="I38" s="20">
        <f t="shared" si="46"/>
        <v>3780.18945073738</v>
      </c>
      <c r="J38" s="20">
        <f t="shared" ref="J38" si="47">J36+J37</f>
        <v>888.04297106409319</v>
      </c>
      <c r="K38" s="19"/>
      <c r="L38" s="20">
        <f t="shared" ref="L38:S38" si="48">L36+L37</f>
        <v>1661.8980661238752</v>
      </c>
      <c r="M38" s="20">
        <f t="shared" si="48"/>
        <v>2405.0693543235225</v>
      </c>
      <c r="N38" s="20">
        <f t="shared" si="48"/>
        <v>201.85994913236703</v>
      </c>
      <c r="O38" s="20">
        <f t="shared" si="48"/>
        <v>3243.0763307619959</v>
      </c>
      <c r="P38" s="20">
        <f t="shared" si="48"/>
        <v>1984.2488844476027</v>
      </c>
      <c r="Q38" s="20">
        <f t="shared" si="48"/>
        <v>1824.4456425612882</v>
      </c>
      <c r="R38" s="20">
        <f t="shared" si="48"/>
        <v>4927.9387822880872</v>
      </c>
      <c r="S38" s="20">
        <f t="shared" si="48"/>
        <v>2268.8669883560069</v>
      </c>
      <c r="T38" s="20">
        <f t="shared" ref="T38" si="49">T36+T37</f>
        <v>926.33026061072985</v>
      </c>
      <c r="V38" s="20">
        <f t="shared" ref="V38:AC38" si="50">V36+V37</f>
        <v>418.30237383013809</v>
      </c>
      <c r="W38" s="20">
        <f t="shared" si="50"/>
        <v>605.92011816849549</v>
      </c>
      <c r="X38" s="20">
        <f t="shared" si="50"/>
        <v>-46.981569720219454</v>
      </c>
      <c r="Y38" s="20">
        <f t="shared" si="50"/>
        <v>976.40492697798607</v>
      </c>
      <c r="Z38" s="20">
        <f t="shared" si="50"/>
        <v>543.22638654159107</v>
      </c>
      <c r="AA38" s="20">
        <f t="shared" si="50"/>
        <v>493.76090990782041</v>
      </c>
      <c r="AB38" s="20">
        <f t="shared" si="50"/>
        <v>1828.4491651719629</v>
      </c>
      <c r="AC38" s="20">
        <f t="shared" si="50"/>
        <v>785.67825054995524</v>
      </c>
      <c r="AD38" s="20">
        <f t="shared" ref="AD38" si="51">AD36+AD37</f>
        <v>184.08452437152226</v>
      </c>
      <c r="AF38" s="20">
        <f t="shared" ref="AF38:AM38" si="52">AF36+AF37</f>
        <v>20.805112288836472</v>
      </c>
      <c r="AG38" s="20">
        <f t="shared" si="52"/>
        <v>30.342688718857442</v>
      </c>
      <c r="AH38" s="20">
        <f t="shared" si="52"/>
        <v>-2.4575340172928377</v>
      </c>
      <c r="AI38" s="20">
        <f t="shared" si="52"/>
        <v>105.37427261676714</v>
      </c>
      <c r="AJ38" s="20">
        <f t="shared" si="52"/>
        <v>62.539068878715192</v>
      </c>
      <c r="AK38" s="20">
        <f t="shared" si="52"/>
        <v>64.924222675239278</v>
      </c>
      <c r="AL38" s="20">
        <f t="shared" si="52"/>
        <v>230.54671198035737</v>
      </c>
      <c r="AM38" s="20">
        <f t="shared" si="52"/>
        <v>91.759071688655183</v>
      </c>
      <c r="AN38" s="20">
        <f t="shared" ref="AN38" si="53">AN36+AN37</f>
        <v>19.452530707356285</v>
      </c>
      <c r="AO38" s="19"/>
      <c r="AP38" s="20">
        <f t="shared" ref="AP38:AW38" si="54">AP36+AP37</f>
        <v>1830.0308544327452</v>
      </c>
      <c r="AQ38" s="20">
        <f t="shared" si="54"/>
        <v>3019.0905813546506</v>
      </c>
      <c r="AR38" s="20">
        <f t="shared" si="54"/>
        <v>-218.39669968571758</v>
      </c>
      <c r="AS38" s="20">
        <f t="shared" si="54"/>
        <v>4572.2973852654923</v>
      </c>
      <c r="AT38" s="20">
        <f t="shared" si="54"/>
        <v>2711.4817566546544</v>
      </c>
      <c r="AU38" s="20">
        <f t="shared" si="54"/>
        <v>2259.3762713865476</v>
      </c>
      <c r="AV38" s="20">
        <f t="shared" si="54"/>
        <v>8283.6894813104427</v>
      </c>
      <c r="AW38" s="20">
        <f t="shared" si="54"/>
        <v>3528.0732272431524</v>
      </c>
      <c r="AX38" s="20">
        <f t="shared" ref="AX38" si="55">AX36+AX37</f>
        <v>814.03206244237265</v>
      </c>
      <c r="AY38" s="19"/>
      <c r="AZ38" s="20">
        <f t="shared" ref="AZ38:BG38" si="56">AZ36+AZ37</f>
        <v>617.2754097328459</v>
      </c>
      <c r="BA38" s="20">
        <f t="shared" si="56"/>
        <v>1167.3317703947059</v>
      </c>
      <c r="BB38" s="20">
        <f t="shared" si="56"/>
        <v>-89.907827626010459</v>
      </c>
      <c r="BC38" s="20">
        <f t="shared" si="56"/>
        <v>1644.9046555678665</v>
      </c>
      <c r="BD38" s="20">
        <f t="shared" si="56"/>
        <v>875.59371826904271</v>
      </c>
      <c r="BE38" s="20">
        <f t="shared" si="56"/>
        <v>788.97484839341826</v>
      </c>
      <c r="BF38" s="20">
        <f t="shared" si="56"/>
        <v>3231.5298159425606</v>
      </c>
      <c r="BG38" s="20">
        <f t="shared" si="56"/>
        <v>1402.6702206619957</v>
      </c>
      <c r="BH38" s="20">
        <f t="shared" ref="BH38" si="57">BH36+BH37</f>
        <v>318.83568728902281</v>
      </c>
    </row>
    <row r="39" spans="1:60" x14ac:dyDescent="0.25">
      <c r="A39" s="23" t="s">
        <v>100</v>
      </c>
      <c r="B39" s="20">
        <f t="shared" ref="B39:I39" si="58">B33-B34+B35+B38</f>
        <v>228390.19972543535</v>
      </c>
      <c r="C39" s="20">
        <f t="shared" si="58"/>
        <v>248951.23788390879</v>
      </c>
      <c r="D39" s="20">
        <f t="shared" si="58"/>
        <v>234557.1074463109</v>
      </c>
      <c r="E39" s="20">
        <f t="shared" si="58"/>
        <v>294433.5381632378</v>
      </c>
      <c r="F39" s="20">
        <f t="shared" si="58"/>
        <v>276074.08293720288</v>
      </c>
      <c r="G39" s="20">
        <f t="shared" si="58"/>
        <v>297108.29646504397</v>
      </c>
      <c r="H39" s="20">
        <f t="shared" si="58"/>
        <v>369530.04706045549</v>
      </c>
      <c r="I39" s="20">
        <f t="shared" si="58"/>
        <v>324581.30238967604</v>
      </c>
      <c r="J39" s="20">
        <f t="shared" ref="J39" si="59">J33-J34+J35+J38</f>
        <v>320410.16358514328</v>
      </c>
      <c r="K39" s="19"/>
      <c r="L39" s="20">
        <f t="shared" ref="L39:S39" si="60">L33-L34+L35+L38</f>
        <v>118958.40162075419</v>
      </c>
      <c r="M39" s="20">
        <f t="shared" si="60"/>
        <v>116510.32252037278</v>
      </c>
      <c r="N39" s="20">
        <f t="shared" si="60"/>
        <v>112585.07430254793</v>
      </c>
      <c r="O39" s="20">
        <f t="shared" si="60"/>
        <v>146516.98110613981</v>
      </c>
      <c r="P39" s="20">
        <f t="shared" si="60"/>
        <v>141713.43388929122</v>
      </c>
      <c r="Q39" s="20">
        <f t="shared" si="60"/>
        <v>166758.2571649882</v>
      </c>
      <c r="R39" s="20">
        <f t="shared" si="60"/>
        <v>194918.85495019561</v>
      </c>
      <c r="S39" s="20">
        <f t="shared" si="60"/>
        <v>158657.96724126267</v>
      </c>
      <c r="T39" s="20">
        <f t="shared" ref="T39" si="61">T33-T34+T35+T38</f>
        <v>147622.426950316</v>
      </c>
      <c r="V39" s="20">
        <f t="shared" ref="V39:AC39" si="62">V33-V34+V35+V38</f>
        <v>33631.324373619995</v>
      </c>
      <c r="W39" s="20">
        <f t="shared" si="62"/>
        <v>30952.185704626412</v>
      </c>
      <c r="X39" s="20">
        <f t="shared" si="62"/>
        <v>32559.850030412752</v>
      </c>
      <c r="Y39" s="20">
        <f t="shared" si="62"/>
        <v>45680.505042117402</v>
      </c>
      <c r="Z39" s="20">
        <f t="shared" si="62"/>
        <v>44089.585507780706</v>
      </c>
      <c r="AA39" s="20">
        <f t="shared" si="62"/>
        <v>57959.86162710355</v>
      </c>
      <c r="AB39" s="20">
        <f t="shared" si="62"/>
        <v>73206.937321961886</v>
      </c>
      <c r="AC39" s="20">
        <f t="shared" si="62"/>
        <v>62821.714157381066</v>
      </c>
      <c r="AD39" s="20">
        <f t="shared" ref="AD39" si="63">AD33-AD34+AD35+AD38</f>
        <v>61392.58754286202</v>
      </c>
      <c r="AF39" s="20">
        <f t="shared" ref="AF39:AM39" si="64">AF33-AF34+AF35+AF38</f>
        <v>2437.4886792004754</v>
      </c>
      <c r="AG39" s="20">
        <f t="shared" si="64"/>
        <v>2351.371026888989</v>
      </c>
      <c r="AH39" s="20">
        <f t="shared" si="64"/>
        <v>2553.9460848806689</v>
      </c>
      <c r="AI39" s="20">
        <f t="shared" si="64"/>
        <v>5851.1233581646284</v>
      </c>
      <c r="AJ39" s="20">
        <f t="shared" si="64"/>
        <v>6054.4380006392994</v>
      </c>
      <c r="AK39" s="20">
        <f t="shared" si="64"/>
        <v>9087.0569738088016</v>
      </c>
      <c r="AL39" s="20">
        <f t="shared" si="64"/>
        <v>10804.397211042087</v>
      </c>
      <c r="AM39" s="20">
        <f t="shared" si="64"/>
        <v>8994.7464381563968</v>
      </c>
      <c r="AN39" s="20">
        <f t="shared" ref="AN39" si="65">AN33-AN34+AN35+AN38</f>
        <v>8251.0451612878533</v>
      </c>
      <c r="AO39" s="19"/>
      <c r="AP39" s="20">
        <f t="shared" ref="AP39:AW39" si="66">AP33-AP34+AP35+AP38</f>
        <v>167188.51391073604</v>
      </c>
      <c r="AQ39" s="20">
        <f t="shared" si="66"/>
        <v>174874.01681277007</v>
      </c>
      <c r="AR39" s="20">
        <f t="shared" si="66"/>
        <v>174003.76378022123</v>
      </c>
      <c r="AS39" s="20">
        <f t="shared" si="66"/>
        <v>238814.4056138091</v>
      </c>
      <c r="AT39" s="20">
        <f t="shared" si="66"/>
        <v>246544.59207297279</v>
      </c>
      <c r="AU39" s="20">
        <f t="shared" si="66"/>
        <v>292607.07095578493</v>
      </c>
      <c r="AV39" s="20">
        <f t="shared" si="66"/>
        <v>361410.97620621335</v>
      </c>
      <c r="AW39" s="20">
        <f t="shared" si="66"/>
        <v>313967.08072550199</v>
      </c>
      <c r="AX39" s="20">
        <f t="shared" ref="AX39" si="67">AX33-AX34+AX35+AX38</f>
        <v>305853.68230921961</v>
      </c>
      <c r="AY39" s="19"/>
      <c r="AZ39" s="20">
        <f t="shared" ref="AZ39:BG39" si="68">AZ33-AZ34+AZ35+AZ38</f>
        <v>125451.63429249258</v>
      </c>
      <c r="BA39" s="20">
        <f t="shared" si="68"/>
        <v>142299.69463152729</v>
      </c>
      <c r="BB39" s="20">
        <f t="shared" si="68"/>
        <v>136780.45602851472</v>
      </c>
      <c r="BC39" s="20">
        <f t="shared" si="68"/>
        <v>156392.54340368332</v>
      </c>
      <c r="BD39" s="20">
        <f t="shared" si="68"/>
        <v>154193.81295258104</v>
      </c>
      <c r="BE39" s="20">
        <f t="shared" si="68"/>
        <v>183585.8211335181</v>
      </c>
      <c r="BF39" s="20">
        <f t="shared" si="68"/>
        <v>233473.5551565249</v>
      </c>
      <c r="BG39" s="20">
        <f t="shared" si="68"/>
        <v>209175.97971457959</v>
      </c>
      <c r="BH39" s="20">
        <f t="shared" ref="BH39" si="69">BH33-BH34+BH35+BH38</f>
        <v>202681.94570595375</v>
      </c>
    </row>
    <row r="40" spans="1:60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E40" s="19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x14ac:dyDescent="0.25">
      <c r="A41" s="21"/>
      <c r="S41" s="14"/>
      <c r="AC41" s="47"/>
      <c r="AE41" s="47"/>
      <c r="AF41" s="47"/>
      <c r="AG41" s="47"/>
      <c r="AH41" s="47"/>
      <c r="AI41" s="47"/>
      <c r="AJ41" s="47"/>
      <c r="AK41" s="47"/>
      <c r="AL41" s="47"/>
      <c r="AM41" s="14"/>
    </row>
    <row r="42" spans="1:60" x14ac:dyDescent="0.2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60" x14ac:dyDescent="0.25">
      <c r="A43" s="21" t="s">
        <v>76</v>
      </c>
      <c r="B43" s="17">
        <f>B35</f>
        <v>96880.66759769636</v>
      </c>
      <c r="C43" s="17">
        <f t="shared" ref="C43:I43" si="70">C35</f>
        <v>93553.437543692096</v>
      </c>
      <c r="D43" s="17">
        <f t="shared" si="70"/>
        <v>99990.110905155831</v>
      </c>
      <c r="E43" s="17">
        <f t="shared" si="70"/>
        <v>96217.586916221902</v>
      </c>
      <c r="F43" s="17">
        <f t="shared" si="70"/>
        <v>92269.134965210877</v>
      </c>
      <c r="G43" s="17">
        <f t="shared" si="70"/>
        <v>113375.79272778286</v>
      </c>
      <c r="H43" s="17">
        <f t="shared" si="70"/>
        <v>126533.13843461391</v>
      </c>
      <c r="I43" s="17">
        <f t="shared" si="70"/>
        <v>123482.6318548367</v>
      </c>
      <c r="J43" s="17">
        <f t="shared" ref="J43" si="71">J35</f>
        <v>144233.34888001264</v>
      </c>
      <c r="L43" s="17">
        <f>L35</f>
        <v>53963.411956431904</v>
      </c>
      <c r="M43" s="17">
        <f t="shared" ref="M43:S43" si="72">M35</f>
        <v>46577.31905665766</v>
      </c>
      <c r="N43" s="17">
        <f t="shared" si="72"/>
        <v>51098.975572783216</v>
      </c>
      <c r="O43" s="17">
        <f t="shared" si="72"/>
        <v>50991.524911095614</v>
      </c>
      <c r="P43" s="17">
        <f t="shared" si="72"/>
        <v>50857.080677623038</v>
      </c>
      <c r="Q43" s="17">
        <f t="shared" si="72"/>
        <v>64664.849524979683</v>
      </c>
      <c r="R43" s="17">
        <f t="shared" si="72"/>
        <v>68090.029398223851</v>
      </c>
      <c r="S43" s="17">
        <f t="shared" si="72"/>
        <v>61136.97634116283</v>
      </c>
      <c r="T43" s="17">
        <f t="shared" ref="T43" si="73">T35</f>
        <v>66841.041474112135</v>
      </c>
      <c r="V43" s="17">
        <f>V35</f>
        <v>15812.898043796527</v>
      </c>
      <c r="W43" s="17">
        <f t="shared" ref="W43:AC43" si="74">W35</f>
        <v>12785.048563650234</v>
      </c>
      <c r="X43" s="17">
        <f t="shared" si="74"/>
        <v>15544.990910403256</v>
      </c>
      <c r="Y43" s="17">
        <f t="shared" si="74"/>
        <v>16488.495149099061</v>
      </c>
      <c r="Z43" s="17">
        <f t="shared" si="74"/>
        <v>16518.310327185627</v>
      </c>
      <c r="AA43" s="17">
        <f t="shared" si="74"/>
        <v>23650.162273722741</v>
      </c>
      <c r="AB43" s="17">
        <f t="shared" si="74"/>
        <v>26575.116082287233</v>
      </c>
      <c r="AC43" s="17">
        <f t="shared" si="74"/>
        <v>25664.750254801998</v>
      </c>
      <c r="AD43" s="17">
        <f t="shared" ref="AD43" si="75">AD35</f>
        <v>29898.471461661502</v>
      </c>
      <c r="AF43" s="17">
        <f>AF35</f>
        <v>786.48637922074727</v>
      </c>
      <c r="AG43" s="17">
        <f t="shared" ref="AG43:AM43" si="76">AG35</f>
        <v>640.23744581201936</v>
      </c>
      <c r="AH43" s="17">
        <f t="shared" si="76"/>
        <v>813.13468639556868</v>
      </c>
      <c r="AI43" s="17">
        <f t="shared" si="76"/>
        <v>1779.4494219308469</v>
      </c>
      <c r="AJ43" s="17">
        <f t="shared" si="76"/>
        <v>1901.6744637325621</v>
      </c>
      <c r="AK43" s="17">
        <f t="shared" si="76"/>
        <v>3109.7407084156744</v>
      </c>
      <c r="AL43" s="17">
        <f t="shared" si="76"/>
        <v>3350.8208759478571</v>
      </c>
      <c r="AM43" s="17">
        <f t="shared" si="76"/>
        <v>2997.3766702252324</v>
      </c>
      <c r="AN43" s="17">
        <f t="shared" ref="AN43" si="77">AN35</f>
        <v>3159.423293167134</v>
      </c>
      <c r="AP43" s="17">
        <f>AP35</f>
        <v>69179.840059664435</v>
      </c>
      <c r="AQ43" s="17">
        <f t="shared" ref="AQ43:AW43" si="78">AQ35</f>
        <v>63703.47929253678</v>
      </c>
      <c r="AR43" s="17">
        <f t="shared" si="78"/>
        <v>72261.840796164077</v>
      </c>
      <c r="AS43" s="17">
        <f t="shared" si="78"/>
        <v>77212.129081040781</v>
      </c>
      <c r="AT43" s="17">
        <f t="shared" si="78"/>
        <v>82450.150089487171</v>
      </c>
      <c r="AU43" s="17">
        <f t="shared" si="78"/>
        <v>108219.6147638867</v>
      </c>
      <c r="AV43" s="17">
        <f t="shared" si="78"/>
        <v>120397.11781363266</v>
      </c>
      <c r="AW43" s="17">
        <f t="shared" si="78"/>
        <v>115247.072442782</v>
      </c>
      <c r="AX43" s="17">
        <f t="shared" ref="AX43" si="79">AX35</f>
        <v>132212.7129963999</v>
      </c>
      <c r="AZ43" s="17">
        <f>AZ35</f>
        <v>23334.586963190042</v>
      </c>
      <c r="BA43" s="17">
        <f t="shared" ref="BA43:BG43" si="80">BA35</f>
        <v>24630.958647651234</v>
      </c>
      <c r="BB43" s="17">
        <f t="shared" si="80"/>
        <v>29748.183629098035</v>
      </c>
      <c r="BC43" s="17">
        <f t="shared" si="80"/>
        <v>27777.412510611714</v>
      </c>
      <c r="BD43" s="17">
        <f t="shared" si="80"/>
        <v>26624.864176760686</v>
      </c>
      <c r="BE43" s="17">
        <f t="shared" si="80"/>
        <v>37790.320821212335</v>
      </c>
      <c r="BF43" s="17">
        <f t="shared" si="80"/>
        <v>46967.824765294587</v>
      </c>
      <c r="BG43" s="17">
        <f t="shared" si="80"/>
        <v>45819.240736191394</v>
      </c>
      <c r="BH43" s="17">
        <f t="shared" ref="BH43" si="81">BH35</f>
        <v>51784.362264646719</v>
      </c>
    </row>
    <row r="44" spans="1:60" x14ac:dyDescent="0.25">
      <c r="A44" s="21" t="s">
        <v>77</v>
      </c>
      <c r="B44" s="1">
        <f>B19</f>
        <v>-55082.911566420385</v>
      </c>
      <c r="C44" s="1">
        <f t="shared" ref="C44:I44" si="82">C19</f>
        <v>-61132.326283279115</v>
      </c>
      <c r="D44" s="1">
        <f t="shared" si="82"/>
        <v>-64496.953296159998</v>
      </c>
      <c r="E44" s="1">
        <f t="shared" si="82"/>
        <v>-68593.386897184828</v>
      </c>
      <c r="F44" s="1">
        <f t="shared" si="82"/>
        <v>-71939.084388646064</v>
      </c>
      <c r="G44" s="1">
        <f t="shared" si="82"/>
        <v>-61471.200793691372</v>
      </c>
      <c r="H44" s="1">
        <f t="shared" si="82"/>
        <v>-67235.52715776804</v>
      </c>
      <c r="I44" s="1">
        <f t="shared" si="82"/>
        <v>-72650.929286702405</v>
      </c>
      <c r="J44" s="1">
        <f t="shared" ref="J44" si="83">J19</f>
        <v>-79588.368843603937</v>
      </c>
      <c r="L44" s="1">
        <f>L19</f>
        <v>-20862.06089674382</v>
      </c>
      <c r="M44" s="1">
        <f t="shared" ref="M44:S44" si="84">M19</f>
        <v>-21683.606295591053</v>
      </c>
      <c r="N44" s="1">
        <f t="shared" si="84"/>
        <v>-23302.175314148088</v>
      </c>
      <c r="O44" s="1">
        <f t="shared" si="84"/>
        <v>-25340.654249499257</v>
      </c>
      <c r="P44" s="1">
        <f t="shared" si="84"/>
        <v>-27119.597549323385</v>
      </c>
      <c r="Q44" s="1">
        <f t="shared" si="84"/>
        <v>-29198.014707669168</v>
      </c>
      <c r="R44" s="1">
        <f t="shared" si="84"/>
        <v>-30627.17564828273</v>
      </c>
      <c r="S44" s="1">
        <f t="shared" si="84"/>
        <v>-31277.273152391328</v>
      </c>
      <c r="T44" s="1">
        <f t="shared" ref="T44" si="85">T19</f>
        <v>-32588.146115309926</v>
      </c>
      <c r="V44" s="1">
        <f>V19</f>
        <v>-5344.045333745461</v>
      </c>
      <c r="W44" s="1">
        <f t="shared" ref="W44:AC44" si="86">W19</f>
        <v>-5284.7813950357777</v>
      </c>
      <c r="X44" s="1">
        <f t="shared" si="86"/>
        <v>-6121.4000021554111</v>
      </c>
      <c r="Y44" s="1">
        <f t="shared" si="86"/>
        <v>-6979.0123320118237</v>
      </c>
      <c r="Z44" s="1">
        <f t="shared" si="86"/>
        <v>-7544.696949586094</v>
      </c>
      <c r="AA44" s="1">
        <f t="shared" si="86"/>
        <v>-8806.0218500645788</v>
      </c>
      <c r="AB44" s="1">
        <f t="shared" si="86"/>
        <v>-9717.5458721123159</v>
      </c>
      <c r="AC44" s="1">
        <f t="shared" si="86"/>
        <v>-10460.260484383012</v>
      </c>
      <c r="AD44" s="1">
        <f t="shared" ref="AD44" si="87">AD19</f>
        <v>-11472.069068207107</v>
      </c>
      <c r="AF44" s="1">
        <f t="shared" ref="AF44:AM44" si="88">AF19</f>
        <v>-1030.5637999999999</v>
      </c>
      <c r="AG44" s="1">
        <f t="shared" si="88"/>
        <v>-1066.0232791675751</v>
      </c>
      <c r="AH44" s="1">
        <f t="shared" si="88"/>
        <v>-1170.9912220299791</v>
      </c>
      <c r="AI44" s="1">
        <f t="shared" si="88"/>
        <v>-1674.4323861797643</v>
      </c>
      <c r="AJ44" s="1">
        <f t="shared" si="88"/>
        <v>-1847.1988838941345</v>
      </c>
      <c r="AK44" s="1">
        <f t="shared" si="88"/>
        <v>-2623.8583386165637</v>
      </c>
      <c r="AL44" s="1">
        <f t="shared" si="88"/>
        <v>-2799.1046805166143</v>
      </c>
      <c r="AM44" s="1">
        <f t="shared" si="88"/>
        <v>-2879.4716702221908</v>
      </c>
      <c r="AN44" s="1">
        <f t="shared" ref="AN44" si="89">AN19</f>
        <v>-2975.8574622093975</v>
      </c>
      <c r="AP44" s="1">
        <f t="shared" ref="AP44:AW44" si="90">AP19</f>
        <v>-43434.51042057106</v>
      </c>
      <c r="AQ44" s="1">
        <f t="shared" si="90"/>
        <v>-46982.210161521689</v>
      </c>
      <c r="AR44" s="1">
        <f t="shared" si="90"/>
        <v>-51103.012158635931</v>
      </c>
      <c r="AS44" s="1">
        <f t="shared" si="90"/>
        <v>-57583.515605941415</v>
      </c>
      <c r="AT44" s="1">
        <f t="shared" si="90"/>
        <v>-64132.984169726486</v>
      </c>
      <c r="AU44" s="1">
        <f t="shared" si="90"/>
        <v>-67686.432218888454</v>
      </c>
      <c r="AV44" s="1">
        <f t="shared" si="90"/>
        <v>-73775.741852592007</v>
      </c>
      <c r="AW44" s="1">
        <f t="shared" si="90"/>
        <v>-78838.969804870911</v>
      </c>
      <c r="AX44" s="1">
        <f t="shared" ref="AX44" si="91">AX19</f>
        <v>-85102.357607409911</v>
      </c>
      <c r="AZ44" s="1">
        <f t="shared" ref="AZ44:BG44" si="92">AZ19</f>
        <v>-83709.003000000012</v>
      </c>
      <c r="BA44" s="1">
        <f t="shared" si="92"/>
        <v>-92850.31076766421</v>
      </c>
      <c r="BB44" s="1">
        <f t="shared" si="92"/>
        <v>-86185.645723223337</v>
      </c>
      <c r="BC44" s="1">
        <f t="shared" si="92"/>
        <v>-91193.911383964107</v>
      </c>
      <c r="BD44" s="1">
        <f t="shared" si="92"/>
        <v>-95289.32000238914</v>
      </c>
      <c r="BE44" s="1">
        <f t="shared" si="92"/>
        <v>-105043.46893863913</v>
      </c>
      <c r="BF44" s="1">
        <f t="shared" si="92"/>
        <v>-121264.87833124273</v>
      </c>
      <c r="BG44" s="1">
        <f t="shared" si="92"/>
        <v>-115695.15378325628</v>
      </c>
      <c r="BH44" s="1">
        <f t="shared" ref="BH44" si="93">BH19</f>
        <v>-116219.25759009577</v>
      </c>
    </row>
    <row r="45" spans="1:60" x14ac:dyDescent="0.25">
      <c r="A45" s="21" t="s">
        <v>78</v>
      </c>
      <c r="B45" s="1">
        <f t="shared" ref="B45:I45" si="94">B30</f>
        <v>59341.237425714127</v>
      </c>
      <c r="C45" s="1">
        <f t="shared" si="94"/>
        <v>64707.035985388757</v>
      </c>
      <c r="D45" s="1">
        <f t="shared" si="94"/>
        <v>72084.708244972964</v>
      </c>
      <c r="E45" s="1">
        <f t="shared" si="94"/>
        <v>91637.563261726609</v>
      </c>
      <c r="F45" s="1">
        <f t="shared" si="94"/>
        <v>91636.583556646088</v>
      </c>
      <c r="G45" s="1">
        <f t="shared" si="94"/>
        <v>106481.13367710449</v>
      </c>
      <c r="H45" s="1">
        <f t="shared" si="94"/>
        <v>117722.27184360477</v>
      </c>
      <c r="I45" s="1">
        <f t="shared" si="94"/>
        <v>103246.47824321341</v>
      </c>
      <c r="J45" s="1">
        <f t="shared" ref="J45" si="95">J30</f>
        <v>90668.159387764303</v>
      </c>
      <c r="L45" s="1">
        <f t="shared" ref="L45:S45" si="96">L30</f>
        <v>33053.60832674928</v>
      </c>
      <c r="M45" s="1">
        <f t="shared" si="96"/>
        <v>32215.601472629089</v>
      </c>
      <c r="N45" s="1">
        <f t="shared" si="96"/>
        <v>36838.190421400432</v>
      </c>
      <c r="O45" s="1">
        <f t="shared" si="96"/>
        <v>48564.293073791763</v>
      </c>
      <c r="P45" s="1">
        <f t="shared" si="96"/>
        <v>50508.429766023473</v>
      </c>
      <c r="Q45" s="1">
        <f t="shared" si="96"/>
        <v>60732.42198192708</v>
      </c>
      <c r="R45" s="1">
        <f t="shared" si="96"/>
        <v>63348.724688425194</v>
      </c>
      <c r="S45" s="1">
        <f t="shared" si="96"/>
        <v>51117.937825330526</v>
      </c>
      <c r="T45" s="1">
        <f t="shared" ref="T45" si="97">T30</f>
        <v>42017.704290153844</v>
      </c>
      <c r="V45" s="1">
        <f t="shared" ref="V45:AC45" si="98">V30</f>
        <v>9685.6985038762541</v>
      </c>
      <c r="W45" s="1">
        <f t="shared" si="98"/>
        <v>8842.8882914825463</v>
      </c>
      <c r="X45" s="1">
        <f t="shared" si="98"/>
        <v>11206.669582655657</v>
      </c>
      <c r="Y45" s="1">
        <f t="shared" si="98"/>
        <v>15703.631381151323</v>
      </c>
      <c r="Z45" s="1">
        <f t="shared" si="98"/>
        <v>16405.068987397288</v>
      </c>
      <c r="AA45" s="1">
        <f t="shared" si="98"/>
        <v>22211.938103929777</v>
      </c>
      <c r="AB45" s="1">
        <f t="shared" si="98"/>
        <v>24724.614266412245</v>
      </c>
      <c r="AC45" s="1">
        <f t="shared" si="98"/>
        <v>21458.848414528107</v>
      </c>
      <c r="AD45" s="1">
        <f t="shared" ref="AD45" si="99">AD30</f>
        <v>18794.816850516228</v>
      </c>
      <c r="AF45" s="1">
        <f t="shared" ref="AF45:AM45" si="100">AF30</f>
        <v>481.73775138744344</v>
      </c>
      <c r="AG45" s="1">
        <f t="shared" si="100"/>
        <v>442.82571045028396</v>
      </c>
      <c r="AH45" s="1">
        <f t="shared" si="100"/>
        <v>586.20373657041114</v>
      </c>
      <c r="AI45" s="1">
        <f t="shared" si="100"/>
        <v>1694.7463992753574</v>
      </c>
      <c r="AJ45" s="1">
        <f t="shared" si="100"/>
        <v>1888.6375271543741</v>
      </c>
      <c r="AK45" s="1">
        <f t="shared" si="100"/>
        <v>2920.6297756081717</v>
      </c>
      <c r="AL45" s="1">
        <f t="shared" si="100"/>
        <v>3117.4935747081008</v>
      </c>
      <c r="AM45" s="1">
        <f t="shared" si="100"/>
        <v>2506.1709531177548</v>
      </c>
      <c r="AN45" s="1">
        <f t="shared" ref="AN45" si="101">AN30</f>
        <v>1986.0808678622411</v>
      </c>
      <c r="AP45" s="1">
        <f t="shared" ref="AP45:AW45" si="102">AP30</f>
        <v>42373.957734278563</v>
      </c>
      <c r="AQ45" s="1">
        <f t="shared" si="102"/>
        <v>44061.056816341195</v>
      </c>
      <c r="AR45" s="1">
        <f t="shared" si="102"/>
        <v>52094.888823326437</v>
      </c>
      <c r="AS45" s="1">
        <f t="shared" si="102"/>
        <v>73536.778358381052</v>
      </c>
      <c r="AT45" s="1">
        <f t="shared" si="102"/>
        <v>81884.91276938931</v>
      </c>
      <c r="AU45" s="1">
        <f t="shared" si="102"/>
        <v>101638.51549709485</v>
      </c>
      <c r="AV45" s="1">
        <f t="shared" si="102"/>
        <v>112013.51999790237</v>
      </c>
      <c r="AW45" s="1">
        <f t="shared" si="102"/>
        <v>96360.550296221001</v>
      </c>
      <c r="AX45" s="1">
        <f t="shared" ref="AX45" si="103">AX30</f>
        <v>83111.731289125673</v>
      </c>
      <c r="AZ45" s="1">
        <f t="shared" ref="AZ45:BG45" si="104">AZ30</f>
        <v>14292.874931082324</v>
      </c>
      <c r="BA45" s="1">
        <f t="shared" si="104"/>
        <v>17036.213413578127</v>
      </c>
      <c r="BB45" s="1">
        <f t="shared" si="104"/>
        <v>21446.012193700259</v>
      </c>
      <c r="BC45" s="1">
        <f t="shared" si="104"/>
        <v>26455.18847198509</v>
      </c>
      <c r="BD45" s="1">
        <f t="shared" si="104"/>
        <v>26442.337318302481</v>
      </c>
      <c r="BE45" s="1">
        <f t="shared" si="104"/>
        <v>35492.19905104224</v>
      </c>
      <c r="BF45" s="1">
        <f t="shared" si="104"/>
        <v>43697.319953697333</v>
      </c>
      <c r="BG45" s="1">
        <f t="shared" si="104"/>
        <v>38310.450390715792</v>
      </c>
      <c r="BH45" s="1">
        <f t="shared" ref="BH45" si="105">BH30</f>
        <v>32552.754602617148</v>
      </c>
    </row>
    <row r="46" spans="1:60" x14ac:dyDescent="0.25">
      <c r="A46" s="21" t="s">
        <v>86</v>
      </c>
      <c r="B46" s="1">
        <f t="shared" ref="B46:I46" si="106">B43-B44+B45</f>
        <v>211304.81658983088</v>
      </c>
      <c r="C46" s="1">
        <f t="shared" si="106"/>
        <v>219392.79981235997</v>
      </c>
      <c r="D46" s="1">
        <f t="shared" si="106"/>
        <v>236571.77244628879</v>
      </c>
      <c r="E46" s="1">
        <f t="shared" si="106"/>
        <v>256448.53707513332</v>
      </c>
      <c r="F46" s="1">
        <f t="shared" si="106"/>
        <v>255844.802910503</v>
      </c>
      <c r="G46" s="1">
        <f t="shared" si="106"/>
        <v>281328.12719857873</v>
      </c>
      <c r="H46" s="1">
        <f t="shared" si="106"/>
        <v>311490.93743598671</v>
      </c>
      <c r="I46" s="1">
        <f t="shared" si="106"/>
        <v>299380.03938475251</v>
      </c>
      <c r="J46" s="1">
        <f t="shared" ref="J46" si="107">J43-J44+J45</f>
        <v>314489.87711138086</v>
      </c>
      <c r="L46" s="1">
        <f t="shared" ref="L46:S46" si="108">L43-L44+L45</f>
        <v>107879.08117992501</v>
      </c>
      <c r="M46" s="1">
        <f t="shared" si="108"/>
        <v>100476.5268248778</v>
      </c>
      <c r="N46" s="1">
        <f t="shared" si="108"/>
        <v>111239.34130833174</v>
      </c>
      <c r="O46" s="1">
        <f t="shared" si="108"/>
        <v>124896.47223438663</v>
      </c>
      <c r="P46" s="1">
        <f t="shared" si="108"/>
        <v>128485.10799296989</v>
      </c>
      <c r="Q46" s="1">
        <f t="shared" si="108"/>
        <v>154595.28621457593</v>
      </c>
      <c r="R46" s="1">
        <f t="shared" si="108"/>
        <v>162065.92973493179</v>
      </c>
      <c r="S46" s="1">
        <f t="shared" si="108"/>
        <v>143532.18731888468</v>
      </c>
      <c r="T46" s="1">
        <f t="shared" ref="T46" si="109">T43-T44+T45</f>
        <v>141446.89187957591</v>
      </c>
      <c r="V46" s="1">
        <f t="shared" ref="V46:AC46" si="110">V43-V44+V45</f>
        <v>30842.641881418243</v>
      </c>
      <c r="W46" s="1">
        <f t="shared" si="110"/>
        <v>26912.71825016856</v>
      </c>
      <c r="X46" s="1">
        <f t="shared" si="110"/>
        <v>32873.060495214319</v>
      </c>
      <c r="Y46" s="1">
        <f t="shared" si="110"/>
        <v>39171.138862262211</v>
      </c>
      <c r="Z46" s="1">
        <f t="shared" si="110"/>
        <v>40468.076264169009</v>
      </c>
      <c r="AA46" s="1">
        <f t="shared" si="110"/>
        <v>54668.122227717096</v>
      </c>
      <c r="AB46" s="1">
        <f t="shared" si="110"/>
        <v>61017.276220811793</v>
      </c>
      <c r="AC46" s="1">
        <f t="shared" si="110"/>
        <v>57583.859153713114</v>
      </c>
      <c r="AD46" s="1">
        <f t="shared" ref="AD46" si="111">AD43-AD44+AD45</f>
        <v>60165.357380384841</v>
      </c>
      <c r="AF46" s="1">
        <f t="shared" ref="AF46:AM46" si="112">AF43-AF44+AF45</f>
        <v>2298.7879306081904</v>
      </c>
      <c r="AG46" s="1">
        <f t="shared" si="112"/>
        <v>2149.0864354298783</v>
      </c>
      <c r="AH46" s="1">
        <f t="shared" si="112"/>
        <v>2570.3296449959589</v>
      </c>
      <c r="AI46" s="1">
        <f t="shared" si="112"/>
        <v>5148.6282073859684</v>
      </c>
      <c r="AJ46" s="1">
        <f t="shared" si="112"/>
        <v>5637.5108747810709</v>
      </c>
      <c r="AK46" s="1">
        <f t="shared" si="112"/>
        <v>8654.2288226404089</v>
      </c>
      <c r="AL46" s="1">
        <f t="shared" si="112"/>
        <v>9267.4191311725735</v>
      </c>
      <c r="AM46" s="1">
        <f t="shared" si="112"/>
        <v>8383.0192935651776</v>
      </c>
      <c r="AN46" s="1">
        <f t="shared" ref="AN46" si="113">AN43-AN44+AN45</f>
        <v>8121.3616232387722</v>
      </c>
      <c r="AP46" s="1">
        <f t="shared" ref="AP46:AW46" si="114">AP43-AP44+AP45</f>
        <v>154988.30821451405</v>
      </c>
      <c r="AQ46" s="1">
        <f t="shared" si="114"/>
        <v>154746.74627039966</v>
      </c>
      <c r="AR46" s="1">
        <f t="shared" si="114"/>
        <v>175459.74177812645</v>
      </c>
      <c r="AS46" s="1">
        <f t="shared" si="114"/>
        <v>208332.42304536328</v>
      </c>
      <c r="AT46" s="1">
        <f t="shared" si="114"/>
        <v>228468.04702860297</v>
      </c>
      <c r="AU46" s="1">
        <f t="shared" si="114"/>
        <v>277544.56247986999</v>
      </c>
      <c r="AV46" s="1">
        <f t="shared" si="114"/>
        <v>306186.37966412707</v>
      </c>
      <c r="AW46" s="1">
        <f t="shared" si="114"/>
        <v>290446.59254387388</v>
      </c>
      <c r="AX46" s="1">
        <f t="shared" ref="AX46" si="115">AX43-AX44+AX45</f>
        <v>300426.80189293547</v>
      </c>
      <c r="AZ46" s="1">
        <f t="shared" ref="AZ46:BG46" si="116">AZ43-AZ44+AZ45</f>
        <v>121336.46489427237</v>
      </c>
      <c r="BA46" s="1">
        <f t="shared" si="116"/>
        <v>134517.48282889358</v>
      </c>
      <c r="BB46" s="1">
        <f t="shared" si="116"/>
        <v>137379.84154602163</v>
      </c>
      <c r="BC46" s="1">
        <f t="shared" si="116"/>
        <v>145426.5123665609</v>
      </c>
      <c r="BD46" s="1">
        <f t="shared" si="116"/>
        <v>148356.52149745231</v>
      </c>
      <c r="BE46" s="1">
        <f t="shared" si="116"/>
        <v>178325.9888108937</v>
      </c>
      <c r="BF46" s="1">
        <f t="shared" si="116"/>
        <v>211930.02305023465</v>
      </c>
      <c r="BG46" s="1">
        <f t="shared" si="116"/>
        <v>199824.84491016346</v>
      </c>
      <c r="BH46" s="1">
        <f t="shared" ref="BH46" si="117">BH43-BH44+BH45</f>
        <v>200556.37445735963</v>
      </c>
    </row>
    <row r="47" spans="1:60" x14ac:dyDescent="0.2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x14ac:dyDescent="0.2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x14ac:dyDescent="0.25">
      <c r="A49" s="21" t="s">
        <v>92</v>
      </c>
      <c r="B49" s="1">
        <f t="shared" ref="B49:I49" si="118">B39-B46</f>
        <v>17085.383135604468</v>
      </c>
      <c r="C49" s="1">
        <f t="shared" si="118"/>
        <v>29558.438071548822</v>
      </c>
      <c r="D49" s="1">
        <f t="shared" si="118"/>
        <v>-2014.6649999778892</v>
      </c>
      <c r="E49" s="1">
        <f t="shared" si="118"/>
        <v>37985.001088104473</v>
      </c>
      <c r="F49" s="1">
        <f t="shared" si="118"/>
        <v>20229.280026699882</v>
      </c>
      <c r="G49" s="1">
        <f t="shared" si="118"/>
        <v>15780.169266465236</v>
      </c>
      <c r="H49" s="1">
        <f t="shared" si="118"/>
        <v>58039.10962446878</v>
      </c>
      <c r="I49" s="1">
        <f t="shared" si="118"/>
        <v>25201.26300492353</v>
      </c>
      <c r="J49" s="1">
        <f t="shared" ref="J49" si="119">J39-J46</f>
        <v>5920.2864737624186</v>
      </c>
      <c r="L49" s="1">
        <f t="shared" ref="L49:S49" si="120">L39-L46</f>
        <v>11079.320440829179</v>
      </c>
      <c r="M49" s="1">
        <f t="shared" si="120"/>
        <v>16033.795695494977</v>
      </c>
      <c r="N49" s="1">
        <f t="shared" si="120"/>
        <v>1345.7329942161887</v>
      </c>
      <c r="O49" s="1">
        <f t="shared" si="120"/>
        <v>21620.508871753176</v>
      </c>
      <c r="P49" s="1">
        <f t="shared" si="120"/>
        <v>13228.32589632133</v>
      </c>
      <c r="Q49" s="1">
        <f t="shared" si="120"/>
        <v>12162.970950412273</v>
      </c>
      <c r="R49" s="1">
        <f t="shared" si="120"/>
        <v>32852.925215263822</v>
      </c>
      <c r="S49" s="1">
        <f t="shared" si="120"/>
        <v>15125.779922377988</v>
      </c>
      <c r="T49" s="1">
        <f t="shared" ref="T49" si="121">T39-T46</f>
        <v>6175.5350707400939</v>
      </c>
      <c r="V49" s="1">
        <f t="shared" ref="V49:AC49" si="122">V39-V46</f>
        <v>2788.6824922017513</v>
      </c>
      <c r="W49" s="1">
        <f t="shared" si="122"/>
        <v>4039.467454457852</v>
      </c>
      <c r="X49" s="1">
        <f t="shared" si="122"/>
        <v>-313.21046480156656</v>
      </c>
      <c r="Y49" s="1">
        <f t="shared" si="122"/>
        <v>6509.3661798551911</v>
      </c>
      <c r="Z49" s="1">
        <f t="shared" si="122"/>
        <v>3621.5092436116975</v>
      </c>
      <c r="AA49" s="1">
        <f t="shared" si="122"/>
        <v>3291.7393993864534</v>
      </c>
      <c r="AB49" s="1">
        <f t="shared" si="122"/>
        <v>12189.661101150094</v>
      </c>
      <c r="AC49" s="1">
        <f t="shared" si="122"/>
        <v>5237.8550036679517</v>
      </c>
      <c r="AD49" s="1">
        <f t="shared" ref="AD49" si="123">AD39-AD46</f>
        <v>1227.230162477179</v>
      </c>
      <c r="AF49" s="1">
        <f t="shared" ref="AF49:AM49" si="124">AF39-AF46</f>
        <v>138.70074859228498</v>
      </c>
      <c r="AG49" s="1">
        <f t="shared" si="124"/>
        <v>202.28459145911074</v>
      </c>
      <c r="AH49" s="1">
        <f t="shared" si="124"/>
        <v>-16.383560115290038</v>
      </c>
      <c r="AI49" s="1">
        <f t="shared" si="124"/>
        <v>702.49515077865999</v>
      </c>
      <c r="AJ49" s="1">
        <f t="shared" si="124"/>
        <v>416.92712585822846</v>
      </c>
      <c r="AK49" s="1">
        <f t="shared" si="124"/>
        <v>432.82815116839265</v>
      </c>
      <c r="AL49" s="1">
        <f t="shared" si="124"/>
        <v>1536.9780798695137</v>
      </c>
      <c r="AM49" s="1">
        <f t="shared" si="124"/>
        <v>611.72714459121926</v>
      </c>
      <c r="AN49" s="1">
        <f t="shared" ref="AN49" si="125">AN39-AN46</f>
        <v>129.68353804908111</v>
      </c>
      <c r="AP49" s="1">
        <f t="shared" ref="AP49:AW49" si="126">AP39-AP46</f>
        <v>12200.205696221994</v>
      </c>
      <c r="AQ49" s="1">
        <f t="shared" si="126"/>
        <v>20127.270542370417</v>
      </c>
      <c r="AR49" s="1">
        <f t="shared" si="126"/>
        <v>-1455.9779979052255</v>
      </c>
      <c r="AS49" s="1">
        <f t="shared" si="126"/>
        <v>30481.982568445819</v>
      </c>
      <c r="AT49" s="1">
        <f t="shared" si="126"/>
        <v>18076.545044369821</v>
      </c>
      <c r="AU49" s="1">
        <f t="shared" si="126"/>
        <v>15062.508475914947</v>
      </c>
      <c r="AV49" s="1">
        <f t="shared" si="126"/>
        <v>55224.596542086278</v>
      </c>
      <c r="AW49" s="1">
        <f t="shared" si="126"/>
        <v>23520.488181628112</v>
      </c>
      <c r="AX49" s="1">
        <f t="shared" ref="AX49" si="127">AX39-AX46</f>
        <v>5426.8804162841407</v>
      </c>
      <c r="AZ49" s="1">
        <f t="shared" ref="AZ49:BG49" si="128">AZ39-AZ46</f>
        <v>4115.1693982202123</v>
      </c>
      <c r="BA49" s="1">
        <f t="shared" si="128"/>
        <v>7782.2118026337121</v>
      </c>
      <c r="BB49" s="1">
        <f t="shared" si="128"/>
        <v>-599.3855175069184</v>
      </c>
      <c r="BC49" s="1">
        <f t="shared" si="128"/>
        <v>10966.031037122419</v>
      </c>
      <c r="BD49" s="1">
        <f t="shared" si="128"/>
        <v>5837.2914551287249</v>
      </c>
      <c r="BE49" s="1">
        <f t="shared" si="128"/>
        <v>5259.8323226243956</v>
      </c>
      <c r="BF49" s="1">
        <f t="shared" si="128"/>
        <v>21543.532106290251</v>
      </c>
      <c r="BG49" s="1">
        <f t="shared" si="128"/>
        <v>9351.1348044161277</v>
      </c>
      <c r="BH49" s="1">
        <f t="shared" ref="BH49" si="129">BH39-BH46</f>
        <v>2125.5712485941185</v>
      </c>
    </row>
    <row r="50" spans="1:60" x14ac:dyDescent="0.25">
      <c r="A50" s="21" t="s">
        <v>93</v>
      </c>
      <c r="B50" s="1">
        <f>B49*WACC!C12</f>
        <v>5125.6149406797931</v>
      </c>
      <c r="C50" s="1">
        <f>C49*WACC!D12</f>
        <v>8867.5314214619702</v>
      </c>
      <c r="D50" s="1">
        <f>D49*WACC!E12</f>
        <v>-604.39949999318435</v>
      </c>
      <c r="E50" s="1">
        <f>E49*WACC!F12</f>
        <v>11395.500326427902</v>
      </c>
      <c r="F50" s="1">
        <f>F49*WACC!G12</f>
        <v>6068.7840080081332</v>
      </c>
      <c r="G50" s="1">
        <f>G49*WACC!H12</f>
        <v>4734.0507799381421</v>
      </c>
      <c r="H50" s="1">
        <f>H49*WACC!I12</f>
        <v>17411.73288733538</v>
      </c>
      <c r="I50" s="1">
        <f>I49*WACC!J12</f>
        <v>7560.3789014747772</v>
      </c>
      <c r="J50" s="1">
        <f>J49*WACC!K12</f>
        <v>1776.0859421281896</v>
      </c>
      <c r="L50" s="1">
        <f>L49*WACC!C12</f>
        <v>3323.7961322477504</v>
      </c>
      <c r="M50" s="1">
        <f>M49*WACC!D12</f>
        <v>4810.1387086470413</v>
      </c>
      <c r="N50" s="1">
        <f>N49*WACC!E12</f>
        <v>403.71989826473475</v>
      </c>
      <c r="O50" s="1">
        <f>O49*WACC!F12</f>
        <v>6486.1526615239954</v>
      </c>
      <c r="P50" s="1">
        <f>P49*WACC!G12</f>
        <v>3968.4977688952013</v>
      </c>
      <c r="Q50" s="1">
        <f>Q49*WACC!H12</f>
        <v>3648.8912851225805</v>
      </c>
      <c r="R50" s="1">
        <f>R49*WACC!I12</f>
        <v>9855.8775645761725</v>
      </c>
      <c r="S50" s="1">
        <f>S49*WACC!J12</f>
        <v>4537.7339767120266</v>
      </c>
      <c r="T50" s="1">
        <f>T49*WACC!K12</f>
        <v>1852.660521221469</v>
      </c>
      <c r="V50" s="1">
        <f>V49*WACC!C12</f>
        <v>836.60474766027289</v>
      </c>
      <c r="W50" s="1">
        <f>W49*WACC!D12</f>
        <v>1211.8402363369898</v>
      </c>
      <c r="X50" s="1">
        <f>X49*WACC!E12</f>
        <v>-93.963139440441608</v>
      </c>
      <c r="Y50" s="1">
        <f>Y49*WACC!F12</f>
        <v>1952.8098539559678</v>
      </c>
      <c r="Z50" s="1">
        <f>Z49*WACC!G12</f>
        <v>1086.4527730831812</v>
      </c>
      <c r="AA50" s="1">
        <f>AA49*WACC!H12</f>
        <v>987.52181981563797</v>
      </c>
      <c r="AB50" s="1">
        <f>AB49*WACC!I12</f>
        <v>3656.8983303439245</v>
      </c>
      <c r="AC50" s="1">
        <f>AC49*WACC!J12</f>
        <v>1571.3565010999112</v>
      </c>
      <c r="AD50" s="1">
        <f>AD49*WACC!K12</f>
        <v>368.16904874304254</v>
      </c>
      <c r="AF50" s="1">
        <f>AF49*WACC!C12</f>
        <v>41.610224577672938</v>
      </c>
      <c r="AG50" s="1">
        <f>AG49*WACC!D12</f>
        <v>60.685377437714905</v>
      </c>
      <c r="AH50" s="1">
        <f>AH49*WACC!E12</f>
        <v>-4.915068034585528</v>
      </c>
      <c r="AI50" s="1">
        <f>AI49*WACC!F12</f>
        <v>210.74854523353437</v>
      </c>
      <c r="AJ50" s="1">
        <f>AJ49*WACC!G12</f>
        <v>125.07813775743078</v>
      </c>
      <c r="AK50" s="1">
        <f>AK49*WACC!H12</f>
        <v>129.84844535047861</v>
      </c>
      <c r="AL50" s="1">
        <f>AL49*WACC!I12</f>
        <v>461.09342396071497</v>
      </c>
      <c r="AM50" s="1">
        <f>AM49*WACC!J12</f>
        <v>183.51814337731039</v>
      </c>
      <c r="AN50" s="1">
        <f>AN49*WACC!K12</f>
        <v>38.905061414712591</v>
      </c>
      <c r="AP50" s="1">
        <f>AP49*WACC!C12</f>
        <v>3660.0617088654935</v>
      </c>
      <c r="AQ50" s="1">
        <f>AQ49*WACC!D12</f>
        <v>6038.181162709303</v>
      </c>
      <c r="AR50" s="1">
        <f>AR49*WACC!E12</f>
        <v>-436.79339937143578</v>
      </c>
      <c r="AS50" s="1">
        <f>AS49*WACC!F12</f>
        <v>9144.5947705309864</v>
      </c>
      <c r="AT50" s="1">
        <f>AT49*WACC!G12</f>
        <v>5422.9635133093097</v>
      </c>
      <c r="AU50" s="1">
        <f>AU49*WACC!H12</f>
        <v>4518.7525427731198</v>
      </c>
      <c r="AV50" s="1">
        <f>AV49*WACC!I12</f>
        <v>16567.378962620882</v>
      </c>
      <c r="AW50" s="1">
        <f>AW49*WACC!J12</f>
        <v>7056.1464544863038</v>
      </c>
      <c r="AX50" s="1">
        <f>AX49*WACC!K12</f>
        <v>1628.0641248847508</v>
      </c>
      <c r="AZ50" s="1">
        <f>AZ49*WACC!C12</f>
        <v>1234.5508194656911</v>
      </c>
      <c r="BA50" s="1">
        <f>BA49*WACC!D12</f>
        <v>2334.6635407894091</v>
      </c>
      <c r="BB50" s="1">
        <f>BB49*WACC!E12</f>
        <v>-179.81565525202126</v>
      </c>
      <c r="BC50" s="1">
        <f>BC49*WACC!F12</f>
        <v>3289.8093111357325</v>
      </c>
      <c r="BD50" s="1">
        <f>BD49*WACC!G12</f>
        <v>1751.1874365380888</v>
      </c>
      <c r="BE50" s="1">
        <f>BE49*WACC!H12</f>
        <v>1577.9496967868424</v>
      </c>
      <c r="BF50" s="1">
        <f>BF49*WACC!I12</f>
        <v>6463.0596318851249</v>
      </c>
      <c r="BG50" s="1">
        <f>BG49*WACC!J12</f>
        <v>2805.3404413239914</v>
      </c>
      <c r="BH50" s="1">
        <f>BH49*WACC!K12</f>
        <v>637.67137457804313</v>
      </c>
    </row>
    <row r="51" spans="1:60" x14ac:dyDescent="0.25">
      <c r="A51" s="21" t="s">
        <v>94</v>
      </c>
      <c r="B51" s="1">
        <f>B50*WACC!C13</f>
        <v>2562.8074703398966</v>
      </c>
      <c r="C51" s="1">
        <f>C50*WACC!D13</f>
        <v>4433.7657107309851</v>
      </c>
      <c r="D51" s="1">
        <f>D50*WACC!E13</f>
        <v>-302.19974999659217</v>
      </c>
      <c r="E51" s="1">
        <f>E50*WACC!F13</f>
        <v>5697.7501632139511</v>
      </c>
      <c r="F51" s="1">
        <f>F50*WACC!G13</f>
        <v>3034.3920040040666</v>
      </c>
      <c r="G51" s="1">
        <f>G50*WACC!H13</f>
        <v>2367.0253899690711</v>
      </c>
      <c r="H51" s="1">
        <f>H50*WACC!I13</f>
        <v>8705.86644366769</v>
      </c>
      <c r="I51" s="1">
        <f>I50*WACC!J13</f>
        <v>3780.1894507373886</v>
      </c>
      <c r="J51" s="1">
        <f>J50*WACC!K13</f>
        <v>888.04297106409479</v>
      </c>
      <c r="L51" s="1">
        <f>L50*WACC!C13</f>
        <v>1661.8980661238752</v>
      </c>
      <c r="M51" s="1">
        <f>M50*WACC!D13</f>
        <v>2405.0693543235207</v>
      </c>
      <c r="N51" s="1">
        <f>N50*WACC!E13</f>
        <v>201.85994913236738</v>
      </c>
      <c r="O51" s="1">
        <f>O50*WACC!F13</f>
        <v>3243.0763307619977</v>
      </c>
      <c r="P51" s="1">
        <f>P50*WACC!G13</f>
        <v>1984.2488844476006</v>
      </c>
      <c r="Q51" s="1">
        <f>Q50*WACC!H13</f>
        <v>1824.4456425612902</v>
      </c>
      <c r="R51" s="1">
        <f>R50*WACC!I13</f>
        <v>4927.9387822880863</v>
      </c>
      <c r="S51" s="1">
        <f>S50*WACC!J13</f>
        <v>2268.8669883560133</v>
      </c>
      <c r="T51" s="1">
        <f>T50*WACC!K13</f>
        <v>926.33026061073451</v>
      </c>
      <c r="V51" s="1">
        <f>V50*WACC!C13</f>
        <v>418.30237383013645</v>
      </c>
      <c r="W51" s="1">
        <f>W50*WACC!D13</f>
        <v>605.92011816849492</v>
      </c>
      <c r="X51" s="1">
        <f>X50*WACC!E13</f>
        <v>-46.981569720220804</v>
      </c>
      <c r="Y51" s="1">
        <f>Y50*WACC!F13</f>
        <v>976.40492697798391</v>
      </c>
      <c r="Z51" s="1">
        <f>Z50*WACC!G13</f>
        <v>543.22638654159061</v>
      </c>
      <c r="AA51" s="1">
        <f>AA50*WACC!H13</f>
        <v>493.76090990781898</v>
      </c>
      <c r="AB51" s="1">
        <f>AB50*WACC!I13</f>
        <v>1828.4491651719622</v>
      </c>
      <c r="AC51" s="1">
        <f>AC50*WACC!J13</f>
        <v>785.67825054995558</v>
      </c>
      <c r="AD51" s="1">
        <f>AD50*WACC!K13</f>
        <v>184.08452437152127</v>
      </c>
      <c r="AF51" s="1">
        <f>AF50*WACC!C13</f>
        <v>20.805112288836469</v>
      </c>
      <c r="AG51" s="1">
        <f>AG50*WACC!D13</f>
        <v>30.342688718857453</v>
      </c>
      <c r="AH51" s="1">
        <f>AH50*WACC!E13</f>
        <v>-2.457534017292764</v>
      </c>
      <c r="AI51" s="1">
        <f>AI50*WACC!F13</f>
        <v>105.37427261676719</v>
      </c>
      <c r="AJ51" s="1">
        <f>AJ50*WACC!G13</f>
        <v>62.539068878715391</v>
      </c>
      <c r="AK51" s="1">
        <f>AK50*WACC!H13</f>
        <v>64.924222675239307</v>
      </c>
      <c r="AL51" s="1">
        <f>AL50*WACC!I13</f>
        <v>230.54671198035749</v>
      </c>
      <c r="AM51" s="1">
        <f>AM50*WACC!J13</f>
        <v>91.759071688655197</v>
      </c>
      <c r="AN51" s="1">
        <f>AN50*WACC!K13</f>
        <v>19.452530707356296</v>
      </c>
      <c r="AP51" s="1">
        <f>AP50*WACC!C13</f>
        <v>1830.0308544327468</v>
      </c>
      <c r="AQ51" s="1">
        <f>AQ50*WACC!D13</f>
        <v>3019.0905813546515</v>
      </c>
      <c r="AR51" s="1">
        <f>AR50*WACC!E13</f>
        <v>-218.39669968571789</v>
      </c>
      <c r="AS51" s="1">
        <f>AS50*WACC!F13</f>
        <v>4572.2973852654932</v>
      </c>
      <c r="AT51" s="1">
        <f>AT50*WACC!G13</f>
        <v>2711.4817566546549</v>
      </c>
      <c r="AU51" s="1">
        <f>AU50*WACC!H13</f>
        <v>2259.3762713865599</v>
      </c>
      <c r="AV51" s="1">
        <f>AV50*WACC!I13</f>
        <v>8283.6894813104409</v>
      </c>
      <c r="AW51" s="1">
        <f>AW50*WACC!J13</f>
        <v>3528.0732272431519</v>
      </c>
      <c r="AX51" s="1">
        <f>AX50*WACC!K13</f>
        <v>814.03206244237538</v>
      </c>
      <c r="AZ51" s="1">
        <f>AZ50*WACC!C13</f>
        <v>617.27540973284556</v>
      </c>
      <c r="BA51" s="1">
        <f>BA50*WACC!D13</f>
        <v>1167.3317703947046</v>
      </c>
      <c r="BB51" s="1">
        <f>BB50*WACC!E13</f>
        <v>-89.907827626010629</v>
      </c>
      <c r="BC51" s="1">
        <f>BC50*WACC!F13</f>
        <v>1644.9046555678663</v>
      </c>
      <c r="BD51" s="1">
        <f>BD50*WACC!G13</f>
        <v>875.59371826904442</v>
      </c>
      <c r="BE51" s="1">
        <f>BE50*WACC!H13</f>
        <v>788.97484839342121</v>
      </c>
      <c r="BF51" s="1">
        <f>BF50*WACC!I13</f>
        <v>3231.5298159425624</v>
      </c>
      <c r="BG51" s="1">
        <f>BG50*WACC!J13</f>
        <v>1402.6702206619957</v>
      </c>
      <c r="BH51" s="1">
        <f>BH50*WACC!K13</f>
        <v>318.83568728902156</v>
      </c>
    </row>
    <row r="52" spans="1:60" x14ac:dyDescent="0.25">
      <c r="A52" s="21" t="s">
        <v>95</v>
      </c>
      <c r="B52" s="20">
        <f>(B29+B30+B43-B34-B46)*WACC!C12/(1-(1-WACC!C13)*WACC!C12)</f>
        <v>5125.6149406797913</v>
      </c>
      <c r="C52" s="20">
        <f>(C29+C30+C43-C34-C46)*WACC!D12/(1-(1-WACC!D13)*WACC!D12)</f>
        <v>8867.5314214619721</v>
      </c>
      <c r="D52" s="20">
        <f>(D29+D30+D43-D34-D46)*WACC!E12/(1-(1-WACC!E13)*WACC!E12)</f>
        <v>-604.39949999319379</v>
      </c>
      <c r="E52" s="20">
        <f>(E29+E30+E43-E34-E46)*WACC!F12/(1-(1-WACC!F13)*WACC!F12)</f>
        <v>11395.500326427888</v>
      </c>
      <c r="F52" s="20">
        <f>(F29+F30+F43-F34-F46)*WACC!G12/(1-(1-WACC!G13)*WACC!G12)</f>
        <v>6068.7840080081214</v>
      </c>
      <c r="G52" s="20">
        <f>(G29+G30+G43-G34-G46)*WACC!H12/(1-(1-WACC!H13)*WACC!H12)</f>
        <v>4734.0507799381467</v>
      </c>
      <c r="H52" s="20">
        <f>(H29+H30+H43-H34-H46)*WACC!I12/(1-(1-WACC!I13)*WACC!I12)</f>
        <v>17411.732887335384</v>
      </c>
      <c r="I52" s="20">
        <f>(I29+I30+I43-I34-I46)*WACC!J12/(1-(1-WACC!J13)*WACC!J12)</f>
        <v>7560.3789014747599</v>
      </c>
      <c r="J52" s="20">
        <f>(J29+J30+J43-J34-J46)*WACC!K12/(1-(1-WACC!K13)*WACC!K12)</f>
        <v>1776.0859421281864</v>
      </c>
      <c r="K52" s="19"/>
      <c r="L52" s="20">
        <f>(L29+L30+L43-L34-L46)*WACC!C12/(1-(1-WACC!C13)*WACC!C12)</f>
        <v>3323.7961322477504</v>
      </c>
      <c r="M52" s="20">
        <f>(M29+M30+M43-M34-M46)*WACC!D12/(1-(1-WACC!D13)*WACC!D12)</f>
        <v>4810.138708647045</v>
      </c>
      <c r="N52" s="20">
        <f>(N29+N30+N43-N34-N46)*WACC!E12/(1-(1-WACC!E13)*WACC!E12)</f>
        <v>403.71989826473407</v>
      </c>
      <c r="O52" s="20">
        <f>(O29+O30+O43-O34-O46)*WACC!F12/(1-(1-WACC!F13)*WACC!F12)</f>
        <v>6486.1526615239918</v>
      </c>
      <c r="P52" s="20">
        <f>(P29+P30+P43-P34-P46)*WACC!G12/(1-(1-WACC!G13)*WACC!G12)</f>
        <v>3968.4977688952054</v>
      </c>
      <c r="Q52" s="20">
        <f>(Q29+Q30+Q43-Q34-Q46)*WACC!H12/(1-(1-WACC!H13)*WACC!H12)</f>
        <v>3648.8912851225764</v>
      </c>
      <c r="R52" s="20">
        <f>(R29+R30+R43-R34-R46)*WACC!I12/(1-(1-WACC!I13)*WACC!I12)</f>
        <v>9855.8775645761743</v>
      </c>
      <c r="S52" s="20">
        <f>(S29+S30+S43-S34-S46)*WACC!J12/(1-(1-WACC!J13)*WACC!J12)</f>
        <v>4537.7339767120138</v>
      </c>
      <c r="T52" s="20">
        <f>(T29+T30+T43-T34-T46)*WACC!K12/(1-(1-WACC!K13)*WACC!K12)</f>
        <v>1852.6605212214597</v>
      </c>
      <c r="V52" s="20">
        <f>(V29+V30+V43-V34-V46)*WACC!C12/(1-(1-WACC!C13)*WACC!C12)</f>
        <v>836.60474766027619</v>
      </c>
      <c r="W52" s="20">
        <f>(W29+W30+W43-W34-W46)*WACC!D12/(1-(1-WACC!D13)*WACC!D12)</f>
        <v>1211.840236336991</v>
      </c>
      <c r="X52" s="20">
        <f>(X29+X30+X43-X34-X46)*WACC!E12/(1-(1-WACC!E13)*WACC!E12)</f>
        <v>-93.963139440438908</v>
      </c>
      <c r="Y52" s="20">
        <f>(Y29+Y30+Y43-Y34-Y46)*WACC!F12/(1-(1-WACC!F13)*WACC!F12)</f>
        <v>1952.8098539559721</v>
      </c>
      <c r="Z52" s="20">
        <f>(Z29+Z30+Z43-Z34-Z46)*WACC!G12/(1-(1-WACC!G13)*WACC!G12)</f>
        <v>1086.4527730831821</v>
      </c>
      <c r="AA52" s="20">
        <f>(AA29+AA30+AA43-AA34-AA46)*WACC!H12/(1-(1-WACC!H13)*WACC!H12)</f>
        <v>987.52181981564081</v>
      </c>
      <c r="AB52" s="20">
        <f>(AB29+AB30+AB43-AB34-AB46)*WACC!I12/(1-(1-WACC!I13)*WACC!I12)</f>
        <v>3656.8983303439259</v>
      </c>
      <c r="AC52" s="20">
        <f>(AC29+AC30+AC43-AC34-AC46)*WACC!J12/(1-(1-WACC!J13)*WACC!J12)</f>
        <v>1571.3565010999105</v>
      </c>
      <c r="AD52" s="20">
        <f>(AD29+AD30+AD43-AD34-AD46)*WACC!K12/(1-(1-WACC!K13)*WACC!K12)</f>
        <v>368.16904874304453</v>
      </c>
      <c r="AF52" s="20">
        <f>(AF29+AF30+AF43-AF34-AF46)*WACC!C12/(1-(1-WACC!C13)*WACC!C12)</f>
        <v>41.610224577672945</v>
      </c>
      <c r="AG52" s="20">
        <f>(AG29+AG30+AG43-AG34-AG46)*WACC!D12/(1-(1-WACC!D13)*WACC!D12)</f>
        <v>60.685377437714884</v>
      </c>
      <c r="AH52" s="20">
        <f>(AH29+AH30+AH43-AH34-AH46)*WACC!E12/(1-(1-WACC!E13)*WACC!E12)</f>
        <v>-4.9150680345856754</v>
      </c>
      <c r="AI52" s="20">
        <f>(AI29+AI30+AI43-AI34-AI46)*WACC!F12/(1-(1-WACC!F13)*WACC!F12)</f>
        <v>210.74854523353429</v>
      </c>
      <c r="AJ52" s="20">
        <f>(AJ29+AJ30+AJ43-AJ34-AJ46)*WACC!G12/(1-(1-WACC!G13)*WACC!G12)</f>
        <v>125.07813775743038</v>
      </c>
      <c r="AK52" s="20">
        <f>(AK29+AK30+AK43-AK34-AK46)*WACC!H12/(1-(1-WACC!H13)*WACC!H12)</f>
        <v>129.84844535047856</v>
      </c>
      <c r="AL52" s="20">
        <f>(AL29+AL30+AL43-AL34-AL46)*WACC!I12/(1-(1-WACC!I13)*WACC!I12)</f>
        <v>461.09342396071474</v>
      </c>
      <c r="AM52" s="20">
        <f>(AM29+AM30+AM43-AM34-AM46)*WACC!J12/(1-(1-WACC!J13)*WACC!J12)</f>
        <v>183.51814337731037</v>
      </c>
      <c r="AN52" s="20">
        <f>(AN29+AN30+AN43-AN34-AN46)*WACC!K12/(1-(1-WACC!K13)*WACC!K12)</f>
        <v>38.90506141471257</v>
      </c>
      <c r="AO52" s="19"/>
      <c r="AP52" s="20">
        <f>(AP29+AP30+AP43-AP34-AP46)*WACC!C12/(1-(1-WACC!C13)*WACC!C12)</f>
        <v>3660.0617088654903</v>
      </c>
      <c r="AQ52" s="20">
        <f>(AQ29+AQ30+AQ43-AQ34-AQ46)*WACC!D12/(1-(1-WACC!D13)*WACC!D12)</f>
        <v>6038.1811627093011</v>
      </c>
      <c r="AR52" s="20">
        <f>(AR29+AR30+AR43-AR34-AR46)*WACC!E12/(1-(1-WACC!E13)*WACC!E12)</f>
        <v>-436.79339937143516</v>
      </c>
      <c r="AS52" s="20">
        <f>(AS29+AS30+AS43-AS34-AS46)*WACC!F12/(1-(1-WACC!F13)*WACC!F12)</f>
        <v>9144.5947705309845</v>
      </c>
      <c r="AT52" s="20">
        <f>(AT29+AT30+AT43-AT34-AT46)*WACC!G12/(1-(1-WACC!G13)*WACC!G12)</f>
        <v>5422.9635133093088</v>
      </c>
      <c r="AU52" s="20">
        <f>(AU29+AU30+AU43-AU34-AU46)*WACC!H12/(1-(1-WACC!H13)*WACC!H12)</f>
        <v>4518.7525427730952</v>
      </c>
      <c r="AV52" s="20">
        <f>(AV29+AV30+AV43-AV34-AV46)*WACC!I12/(1-(1-WACC!I13)*WACC!I12)</f>
        <v>16567.378962620885</v>
      </c>
      <c r="AW52" s="20">
        <f>(AW29+AW30+AW43-AW34-AW46)*WACC!J12/(1-(1-WACC!J13)*WACC!J12)</f>
        <v>7056.1464544863047</v>
      </c>
      <c r="AX52" s="20">
        <f>(AX29+AX30+AX43-AX34-AX46)*WACC!K12/(1-(1-WACC!K13)*WACC!K12)</f>
        <v>1628.0641248847453</v>
      </c>
      <c r="AY52" s="19"/>
      <c r="AZ52" s="20">
        <f>(AZ29+AZ30+AZ43-AZ34-AZ46)*WACC!C12/(1-(1-WACC!C13)*WACC!C12)</f>
        <v>1234.5508194656918</v>
      </c>
      <c r="BA52" s="20">
        <f>(BA29+BA30+BA43-BA34-BA46)*WACC!D12/(1-(1-WACC!D13)*WACC!D12)</f>
        <v>2334.6635407894119</v>
      </c>
      <c r="BB52" s="20">
        <f>(BB29+BB30+BB43-BB34-BB46)*WACC!E12/(1-(1-WACC!E13)*WACC!E12)</f>
        <v>-179.81565525202092</v>
      </c>
      <c r="BC52" s="20">
        <f>(BC29+BC30+BC43-BC34-BC46)*WACC!F12/(1-(1-WACC!F13)*WACC!F12)</f>
        <v>3289.809311135733</v>
      </c>
      <c r="BD52" s="20">
        <f>(BD29+BD30+BD43-BD34-BD46)*WACC!G12/(1-(1-WACC!G13)*WACC!G12)</f>
        <v>1751.1874365380854</v>
      </c>
      <c r="BE52" s="20">
        <f>(BE29+BE30+BE43-BE34-BE46)*WACC!H12/(1-(1-WACC!H13)*WACC!H12)</f>
        <v>1577.9496967868365</v>
      </c>
      <c r="BF52" s="20">
        <f>(BF29+BF30+BF43-BF34-BF46)*WACC!I12/(1-(1-WACC!I13)*WACC!I12)</f>
        <v>6463.0596318851212</v>
      </c>
      <c r="BG52" s="20">
        <f>(BG29+BG30+BG43-BG34-BG46)*WACC!J12/(1-(1-WACC!J13)*WACC!J12)</f>
        <v>2805.3404413239914</v>
      </c>
      <c r="BH52" s="20">
        <f>(BH29+BH30+BH43-BH34-BH46)*WACC!K12/(1-(1-WACC!K13)*WACC!K12)</f>
        <v>637.67137457804563</v>
      </c>
    </row>
    <row r="53" spans="1:60" x14ac:dyDescent="0.25">
      <c r="A53" s="21" t="s">
        <v>96</v>
      </c>
      <c r="B53" s="1">
        <f t="shared" ref="B53:I53" si="130">B50-B51</f>
        <v>2562.8074703398966</v>
      </c>
      <c r="C53" s="1">
        <f t="shared" si="130"/>
        <v>4433.7657107309851</v>
      </c>
      <c r="D53" s="1">
        <f t="shared" si="130"/>
        <v>-302.19974999659217</v>
      </c>
      <c r="E53" s="1">
        <f t="shared" si="130"/>
        <v>5697.7501632139511</v>
      </c>
      <c r="F53" s="1">
        <f t="shared" si="130"/>
        <v>3034.3920040040666</v>
      </c>
      <c r="G53" s="1">
        <f t="shared" si="130"/>
        <v>2367.0253899690711</v>
      </c>
      <c r="H53" s="1">
        <f t="shared" si="130"/>
        <v>8705.86644366769</v>
      </c>
      <c r="I53" s="1">
        <f t="shared" si="130"/>
        <v>3780.1894507373886</v>
      </c>
      <c r="J53" s="1">
        <f t="shared" ref="J53" si="131">J50-J51</f>
        <v>888.04297106409479</v>
      </c>
      <c r="L53" s="1">
        <f t="shared" ref="L53:S53" si="132">L50-L51</f>
        <v>1661.8980661238752</v>
      </c>
      <c r="M53" s="1">
        <f t="shared" si="132"/>
        <v>2405.0693543235207</v>
      </c>
      <c r="N53" s="1">
        <f t="shared" si="132"/>
        <v>201.85994913236738</v>
      </c>
      <c r="O53" s="1">
        <f t="shared" si="132"/>
        <v>3243.0763307619977</v>
      </c>
      <c r="P53" s="1">
        <f t="shared" si="132"/>
        <v>1984.2488844476006</v>
      </c>
      <c r="Q53" s="1">
        <f t="shared" si="132"/>
        <v>1824.4456425612902</v>
      </c>
      <c r="R53" s="1">
        <f t="shared" si="132"/>
        <v>4927.9387822880863</v>
      </c>
      <c r="S53" s="1">
        <f t="shared" si="132"/>
        <v>2268.8669883560133</v>
      </c>
      <c r="T53" s="1">
        <f t="shared" ref="T53" si="133">T50-T51</f>
        <v>926.33026061073451</v>
      </c>
      <c r="V53" s="1">
        <f t="shared" ref="V53:AC53" si="134">V50-V51</f>
        <v>418.30237383013645</v>
      </c>
      <c r="W53" s="1">
        <f t="shared" si="134"/>
        <v>605.92011816849492</v>
      </c>
      <c r="X53" s="1">
        <f t="shared" si="134"/>
        <v>-46.981569720220804</v>
      </c>
      <c r="Y53" s="1">
        <f t="shared" si="134"/>
        <v>976.40492697798391</v>
      </c>
      <c r="Z53" s="1">
        <f t="shared" si="134"/>
        <v>543.22638654159061</v>
      </c>
      <c r="AA53" s="1">
        <f t="shared" si="134"/>
        <v>493.76090990781898</v>
      </c>
      <c r="AB53" s="1">
        <f t="shared" si="134"/>
        <v>1828.4491651719622</v>
      </c>
      <c r="AC53" s="1">
        <f t="shared" si="134"/>
        <v>785.67825054995558</v>
      </c>
      <c r="AD53" s="1">
        <f t="shared" ref="AD53" si="135">AD50-AD51</f>
        <v>184.08452437152127</v>
      </c>
      <c r="AF53" s="1">
        <f t="shared" ref="AF53:AM53" si="136">AF50-AF51</f>
        <v>20.805112288836469</v>
      </c>
      <c r="AG53" s="1">
        <f t="shared" si="136"/>
        <v>30.342688718857453</v>
      </c>
      <c r="AH53" s="1">
        <f t="shared" si="136"/>
        <v>-2.457534017292764</v>
      </c>
      <c r="AI53" s="1">
        <f t="shared" si="136"/>
        <v>105.37427261676719</v>
      </c>
      <c r="AJ53" s="1">
        <f t="shared" si="136"/>
        <v>62.539068878715391</v>
      </c>
      <c r="AK53" s="1">
        <f t="shared" si="136"/>
        <v>64.924222675239307</v>
      </c>
      <c r="AL53" s="1">
        <f t="shared" si="136"/>
        <v>230.54671198035749</v>
      </c>
      <c r="AM53" s="1">
        <f t="shared" si="136"/>
        <v>91.759071688655197</v>
      </c>
      <c r="AN53" s="1">
        <f t="shared" ref="AN53" si="137">AN50-AN51</f>
        <v>19.452530707356296</v>
      </c>
      <c r="AP53" s="1">
        <f t="shared" ref="AP53:AW53" si="138">AP50-AP51</f>
        <v>1830.0308544327468</v>
      </c>
      <c r="AQ53" s="1">
        <f t="shared" si="138"/>
        <v>3019.0905813546515</v>
      </c>
      <c r="AR53" s="1">
        <f t="shared" si="138"/>
        <v>-218.39669968571789</v>
      </c>
      <c r="AS53" s="1">
        <f t="shared" si="138"/>
        <v>4572.2973852654932</v>
      </c>
      <c r="AT53" s="1">
        <f t="shared" si="138"/>
        <v>2711.4817566546549</v>
      </c>
      <c r="AU53" s="1">
        <f t="shared" si="138"/>
        <v>2259.3762713865599</v>
      </c>
      <c r="AV53" s="1">
        <f t="shared" si="138"/>
        <v>8283.6894813104409</v>
      </c>
      <c r="AW53" s="1">
        <f t="shared" si="138"/>
        <v>3528.0732272431519</v>
      </c>
      <c r="AX53" s="1">
        <f t="shared" ref="AX53" si="139">AX50-AX51</f>
        <v>814.03206244237538</v>
      </c>
      <c r="AZ53" s="1">
        <f t="shared" ref="AZ53:BG53" si="140">AZ50-AZ51</f>
        <v>617.27540973284556</v>
      </c>
      <c r="BA53" s="1">
        <f t="shared" si="140"/>
        <v>1167.3317703947046</v>
      </c>
      <c r="BB53" s="1">
        <f t="shared" si="140"/>
        <v>-89.907827626010629</v>
      </c>
      <c r="BC53" s="1">
        <f t="shared" si="140"/>
        <v>1644.9046555678663</v>
      </c>
      <c r="BD53" s="1">
        <f t="shared" si="140"/>
        <v>875.59371826904442</v>
      </c>
      <c r="BE53" s="1">
        <f t="shared" si="140"/>
        <v>788.97484839342121</v>
      </c>
      <c r="BF53" s="1">
        <f t="shared" si="140"/>
        <v>3231.5298159425624</v>
      </c>
      <c r="BG53" s="1">
        <f t="shared" si="140"/>
        <v>1402.6702206619957</v>
      </c>
      <c r="BH53" s="1">
        <f t="shared" ref="BH53" si="141">BH50-BH51</f>
        <v>318.83568728902156</v>
      </c>
    </row>
    <row r="54" spans="1:60" x14ac:dyDescent="0.2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x14ac:dyDescent="0.25">
      <c r="A55" s="22" t="s">
        <v>97</v>
      </c>
      <c r="B55" s="15">
        <f>B33-B34+B53</f>
        <v>131509.53212773899</v>
      </c>
      <c r="C55" s="15">
        <f t="shared" ref="C55:I55" si="142">C33-C34+C53</f>
        <v>155397.80034021669</v>
      </c>
      <c r="D55" s="15">
        <f t="shared" si="142"/>
        <v>134566.99654115507</v>
      </c>
      <c r="E55" s="15">
        <f t="shared" si="142"/>
        <v>198215.95124701591</v>
      </c>
      <c r="F55" s="15">
        <f t="shared" si="142"/>
        <v>183804.94797199205</v>
      </c>
      <c r="G55" s="15">
        <f t="shared" si="142"/>
        <v>183732.50373726111</v>
      </c>
      <c r="H55" s="15">
        <f t="shared" si="142"/>
        <v>242996.90862584158</v>
      </c>
      <c r="I55" s="15">
        <f t="shared" si="142"/>
        <v>201098.67053483933</v>
      </c>
      <c r="J55" s="15">
        <f t="shared" ref="J55" si="143">J33-J34+J53</f>
        <v>176176.81470513064</v>
      </c>
      <c r="L55" s="15">
        <f>L33-L34+L53</f>
        <v>64994.989664322282</v>
      </c>
      <c r="M55" s="15">
        <f t="shared" ref="M55:S55" si="144">M33-M34+M53</f>
        <v>69933.003463715111</v>
      </c>
      <c r="N55" s="15">
        <f t="shared" si="144"/>
        <v>61486.098729764723</v>
      </c>
      <c r="O55" s="15">
        <f t="shared" si="144"/>
        <v>95525.456195044171</v>
      </c>
      <c r="P55" s="15">
        <f t="shared" si="144"/>
        <v>90856.353211668204</v>
      </c>
      <c r="Q55" s="15">
        <f t="shared" si="144"/>
        <v>102093.4076400085</v>
      </c>
      <c r="R55" s="15">
        <f t="shared" si="144"/>
        <v>126828.82555197176</v>
      </c>
      <c r="S55" s="15">
        <f t="shared" si="144"/>
        <v>97520.990900099816</v>
      </c>
      <c r="T55" s="15">
        <f t="shared" ref="T55" si="145">T33-T34+T53</f>
        <v>80781.385476203854</v>
      </c>
      <c r="V55" s="15">
        <f>V33-V34+V53</f>
        <v>17818.426329823473</v>
      </c>
      <c r="W55" s="15">
        <f t="shared" ref="W55:AC55" si="146">W33-W34+W53</f>
        <v>18167.137140976178</v>
      </c>
      <c r="X55" s="15">
        <f t="shared" si="146"/>
        <v>17014.859120009496</v>
      </c>
      <c r="Y55" s="15">
        <f t="shared" si="146"/>
        <v>29192.009893018338</v>
      </c>
      <c r="Z55" s="15">
        <f t="shared" si="146"/>
        <v>27571.275180595083</v>
      </c>
      <c r="AA55" s="15">
        <f t="shared" si="146"/>
        <v>34309.699353380813</v>
      </c>
      <c r="AB55" s="15">
        <f t="shared" si="146"/>
        <v>46631.82123967466</v>
      </c>
      <c r="AC55" s="15">
        <f t="shared" si="146"/>
        <v>37156.963902579068</v>
      </c>
      <c r="AD55" s="15">
        <f t="shared" ref="AD55" si="147">AD33-AD34+AD53</f>
        <v>31494.116081200518</v>
      </c>
      <c r="AF55" s="15">
        <f t="shared" ref="AF55:AM55" si="148">AF33-AF34+AF53</f>
        <v>1651.0022999797279</v>
      </c>
      <c r="AG55" s="15">
        <f t="shared" si="148"/>
        <v>1711.1335810769697</v>
      </c>
      <c r="AH55" s="15">
        <f t="shared" si="148"/>
        <v>1740.8113984851</v>
      </c>
      <c r="AI55" s="15">
        <f t="shared" si="148"/>
        <v>4071.6739362337812</v>
      </c>
      <c r="AJ55" s="15">
        <f t="shared" si="148"/>
        <v>4152.7635369067375</v>
      </c>
      <c r="AK55" s="15">
        <f t="shared" si="148"/>
        <v>5977.3162653931267</v>
      </c>
      <c r="AL55" s="15">
        <f t="shared" si="148"/>
        <v>7453.5763350942289</v>
      </c>
      <c r="AM55" s="15">
        <f t="shared" si="148"/>
        <v>5997.3697679311645</v>
      </c>
      <c r="AN55" s="15">
        <f t="shared" ref="AN55" si="149">AN33-AN34+AN53</f>
        <v>5091.6218681207183</v>
      </c>
      <c r="AP55" s="15">
        <f t="shared" ref="AP55:AW55" si="150">AP33-AP34+AP53</f>
        <v>98008.67385107161</v>
      </c>
      <c r="AQ55" s="15">
        <f t="shared" si="150"/>
        <v>111170.53752023328</v>
      </c>
      <c r="AR55" s="15">
        <f t="shared" si="150"/>
        <v>101741.92298405716</v>
      </c>
      <c r="AS55" s="15">
        <f t="shared" si="150"/>
        <v>161602.2765327683</v>
      </c>
      <c r="AT55" s="15">
        <f t="shared" si="150"/>
        <v>164094.44198348562</v>
      </c>
      <c r="AU55" s="15">
        <f t="shared" si="150"/>
        <v>184387.45619189821</v>
      </c>
      <c r="AV55" s="15">
        <f t="shared" si="150"/>
        <v>241013.8583925807</v>
      </c>
      <c r="AW55" s="15">
        <f t="shared" si="150"/>
        <v>198720.00828272002</v>
      </c>
      <c r="AX55" s="15">
        <f t="shared" ref="AX55" si="151">AX33-AX34+AX53</f>
        <v>173640.96931281971</v>
      </c>
      <c r="AZ55" s="15">
        <f t="shared" ref="AZ55:BG55" si="152">AZ33-AZ34+AZ53</f>
        <v>102117.04732930254</v>
      </c>
      <c r="BA55" s="15">
        <f t="shared" si="152"/>
        <v>117668.73598387609</v>
      </c>
      <c r="BB55" s="15">
        <f t="shared" si="152"/>
        <v>107032.27239941667</v>
      </c>
      <c r="BC55" s="15">
        <f t="shared" si="152"/>
        <v>128615.1308930716</v>
      </c>
      <c r="BD55" s="15">
        <f t="shared" si="152"/>
        <v>127568.94877582033</v>
      </c>
      <c r="BE55" s="15">
        <f t="shared" si="152"/>
        <v>145795.50031230575</v>
      </c>
      <c r="BF55" s="15">
        <f t="shared" si="152"/>
        <v>186505.73039123032</v>
      </c>
      <c r="BG55" s="15">
        <f t="shared" si="152"/>
        <v>163356.7389783882</v>
      </c>
      <c r="BH55" s="15">
        <f t="shared" ref="BH55" si="153">BH33-BH34+BH53</f>
        <v>150897.58344130704</v>
      </c>
    </row>
    <row r="56" spans="1:60" x14ac:dyDescent="0.25">
      <c r="B56" s="14"/>
      <c r="C56" s="14"/>
      <c r="D56" s="14"/>
      <c r="E56" s="14"/>
      <c r="F56" s="14"/>
      <c r="G56" s="14"/>
      <c r="H56" s="14"/>
      <c r="I56" s="14"/>
      <c r="J56" s="14"/>
    </row>
    <row r="57" spans="1:60" x14ac:dyDescent="0.2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8"/>
  <sheetViews>
    <sheetView topLeftCell="A13" workbookViewId="0">
      <selection activeCell="AN27" sqref="AN27:AN30"/>
    </sheetView>
  </sheetViews>
  <sheetFormatPr defaultColWidth="9.140625" defaultRowHeight="15" x14ac:dyDescent="0.25"/>
  <cols>
    <col min="1" max="1" width="61" style="43" customWidth="1"/>
    <col min="2" max="9" width="11.7109375" style="43" customWidth="1"/>
    <col min="10" max="10" width="11.7109375" style="47" customWidth="1"/>
    <col min="11" max="11" width="9.140625" style="43"/>
    <col min="12" max="19" width="11.7109375" style="43" customWidth="1"/>
    <col min="20" max="20" width="11.7109375" style="47" customWidth="1"/>
    <col min="21" max="21" width="9.140625" style="43"/>
    <col min="22" max="29" width="11.7109375" style="43" customWidth="1"/>
    <col min="30" max="30" width="11.7109375" style="47" customWidth="1"/>
    <col min="31" max="31" width="9.140625" style="43"/>
    <col min="32" max="39" width="11.7109375" style="43" customWidth="1"/>
    <col min="40" max="40" width="11.7109375" style="47" customWidth="1"/>
    <col min="41" max="49" width="9.140625" style="43"/>
    <col min="50" max="50" width="9.140625" style="47"/>
    <col min="51" max="59" width="9.140625" style="43"/>
    <col min="60" max="60" width="9.140625" style="47"/>
    <col min="61" max="16384" width="9.140625" style="43"/>
  </cols>
  <sheetData>
    <row r="2" spans="1:60" x14ac:dyDescent="0.25">
      <c r="A2" s="21" t="s">
        <v>87</v>
      </c>
    </row>
    <row r="3" spans="1:60" x14ac:dyDescent="0.25">
      <c r="A3" s="21" t="s">
        <v>89</v>
      </c>
      <c r="B3" s="1">
        <f t="shared" ref="B3:J3" si="0">B17+L17+V17+AF17+AP17+AZ17</f>
        <v>2535889.5913759377</v>
      </c>
      <c r="C3" s="1">
        <f t="shared" si="0"/>
        <v>2824817.5885981065</v>
      </c>
      <c r="D3" s="1">
        <f t="shared" si="0"/>
        <v>3220261.1942854002</v>
      </c>
      <c r="E3" s="1">
        <f t="shared" si="0"/>
        <v>3627377.5522520137</v>
      </c>
      <c r="F3" s="1">
        <f t="shared" si="0"/>
        <v>4220949.2048883643</v>
      </c>
      <c r="G3" s="1">
        <f t="shared" si="0"/>
        <v>4709348.7344573289</v>
      </c>
      <c r="H3" s="1">
        <f t="shared" si="0"/>
        <v>5276526.852814992</v>
      </c>
      <c r="I3" s="1">
        <f t="shared" si="0"/>
        <v>5963190.0775635373</v>
      </c>
      <c r="J3" s="1">
        <f t="shared" si="0"/>
        <v>6417029.8276495095</v>
      </c>
    </row>
    <row r="4" spans="1:60" x14ac:dyDescent="0.25">
      <c r="A4" s="21" t="s">
        <v>119</v>
      </c>
      <c r="B4" s="16">
        <f>'DNSP stacked data'!B94/B$3</f>
        <v>0.31892210611554928</v>
      </c>
      <c r="C4" s="16">
        <f>'DNSP stacked data'!C94/C$3</f>
        <v>0.32608093239919861</v>
      </c>
      <c r="D4" s="16">
        <f>'DNSP stacked data'!D94/D$3</f>
        <v>0.33334243467696834</v>
      </c>
      <c r="E4" s="16">
        <f>'DNSP stacked data'!E94/E$3</f>
        <v>0.33534321925016808</v>
      </c>
      <c r="F4" s="16">
        <f>'DNSP stacked data'!F94/F$3</f>
        <v>0.34948434160902975</v>
      </c>
      <c r="G4" s="16">
        <f>'DNSP stacked data'!G94/G$3</f>
        <v>0.33897316049705173</v>
      </c>
      <c r="H4" s="16">
        <f>'DNSP stacked data'!H94/H$3</f>
        <v>0.35970806126230837</v>
      </c>
      <c r="I4" s="16">
        <f>'DNSP stacked data'!I94/I$3</f>
        <v>0.37712004087859941</v>
      </c>
      <c r="J4" s="16">
        <f>'DNSP stacked data'!J94/J$3</f>
        <v>0.39298016652900802</v>
      </c>
    </row>
    <row r="5" spans="1:60" x14ac:dyDescent="0.25">
      <c r="A5" s="42" t="s">
        <v>120</v>
      </c>
      <c r="B5" s="16">
        <f>'DNSP stacked data'!L94/B3</f>
        <v>0.15892759447520491</v>
      </c>
      <c r="C5" s="16">
        <f>'DNSP stacked data'!M94/C3</f>
        <v>0.14238454024722277</v>
      </c>
      <c r="D5" s="16">
        <f>'DNSP stacked data'!N94/D3</f>
        <v>0.13192073721030118</v>
      </c>
      <c r="E5" s="16">
        <f>'DNSP stacked data'!O94/E3</f>
        <v>0.12440970770653993</v>
      </c>
      <c r="F5" s="16">
        <f>'DNSP stacked data'!P94/F3</f>
        <v>0.11654604141918795</v>
      </c>
      <c r="G5" s="16">
        <f>'DNSP stacked data'!Q94/G3</f>
        <v>0.11819088139234421</v>
      </c>
      <c r="H5" s="16">
        <f>'DNSP stacked data'!R94/H3</f>
        <v>0.12634827628023199</v>
      </c>
      <c r="I5" s="16">
        <f>'DNSP stacked data'!S94/I3</f>
        <v>0.12820929006676648</v>
      </c>
      <c r="J5" s="16">
        <f>'DNSP stacked data'!T94/J3</f>
        <v>0.13423886102531057</v>
      </c>
    </row>
    <row r="6" spans="1:60" x14ac:dyDescent="0.25">
      <c r="A6" s="21" t="s">
        <v>121</v>
      </c>
      <c r="B6" s="16">
        <f>'DNSP stacked data'!V94/B$3</f>
        <v>7.5176668646222133E-2</v>
      </c>
      <c r="C6" s="16">
        <f>'DNSP stacked data'!W94/C$3</f>
        <v>7.1638109778227765E-2</v>
      </c>
      <c r="D6" s="16">
        <f>'DNSP stacked data'!X94/D$3</f>
        <v>6.6127611568039812E-2</v>
      </c>
      <c r="E6" s="16">
        <f>'DNSP stacked data'!Y94/E$3</f>
        <v>6.7170853485139972E-2</v>
      </c>
      <c r="F6" s="16">
        <f>'DNSP stacked data'!Z94/F$3</f>
        <v>7.000338804542261E-2</v>
      </c>
      <c r="G6" s="16">
        <f>'DNSP stacked data'!AA94/G$3</f>
        <v>8.5502852950040675E-2</v>
      </c>
      <c r="H6" s="16">
        <f>'DNSP stacked data'!AB94/H$3</f>
        <v>8.3556344162849211E-2</v>
      </c>
      <c r="I6" s="16">
        <f>'DNSP stacked data'!AC94/I$3</f>
        <v>8.0062823653576171E-2</v>
      </c>
      <c r="J6" s="16">
        <f>'DNSP stacked data'!AD94/J$3</f>
        <v>7.8715810170575509E-2</v>
      </c>
    </row>
    <row r="7" spans="1:60" x14ac:dyDescent="0.25">
      <c r="A7" s="42" t="s">
        <v>122</v>
      </c>
      <c r="B7" s="16">
        <f>'DNSP stacked data'!AG94/B3</f>
        <v>5.1593047484228853E-3</v>
      </c>
      <c r="C7" s="16">
        <f>'DNSP stacked data'!AH94/C3</f>
        <v>4.5833224538104093E-3</v>
      </c>
      <c r="D7" s="16">
        <f>'DNSP stacked data'!AI94/D3</f>
        <v>4.0157441792916092E-3</v>
      </c>
      <c r="E7" s="16">
        <f>'DNSP stacked data'!AJ94/E3</f>
        <v>3.6809928772237547E-3</v>
      </c>
      <c r="F7" s="16">
        <f>'DNSP stacked data'!AK94/F3</f>
        <v>3.3860462679657314E-3</v>
      </c>
      <c r="G7" s="16">
        <f>'DNSP stacked data'!AL94/G3</f>
        <v>4.8216679206577176E-3</v>
      </c>
      <c r="H7" s="16">
        <f>'DNSP stacked data'!AM94/H3</f>
        <v>4.2815302250846883E-3</v>
      </c>
      <c r="I7" s="16">
        <f>'DNSP stacked data'!AN94/I3</f>
        <v>3.8019327050818302E-3</v>
      </c>
      <c r="J7" s="16">
        <f>'DNSP stacked data'!AO94/J3</f>
        <v>3.5330437899511297E-3</v>
      </c>
    </row>
    <row r="8" spans="1:60" x14ac:dyDescent="0.25">
      <c r="A8" s="21" t="s">
        <v>2</v>
      </c>
      <c r="B8" s="16">
        <f>'DNSP stacked data'!AR94/B3</f>
        <v>0.30891515238335548</v>
      </c>
      <c r="C8" s="16">
        <f>'DNSP stacked data'!AS94/C3</f>
        <v>0.2922642140263057</v>
      </c>
      <c r="D8" s="16">
        <f>'DNSP stacked data'!AT94/D3</f>
        <v>0.29816456750161219</v>
      </c>
      <c r="E8" s="16">
        <f>'DNSP stacked data'!AU94/E3</f>
        <v>0.30046183349333716</v>
      </c>
      <c r="F8" s="16">
        <f>'DNSP stacked data'!AV94/F3</f>
        <v>0.30743452447652059</v>
      </c>
      <c r="G8" s="16">
        <f>'DNSP stacked data'!AW94/G3</f>
        <v>0.30504766878378359</v>
      </c>
      <c r="H8" s="16">
        <f>'DNSP stacked data'!AX94/H3</f>
        <v>0.29270404694337893</v>
      </c>
      <c r="I8" s="16">
        <f>'DNSP stacked data'!AY94/I3</f>
        <v>0.28192513009278697</v>
      </c>
      <c r="J8" s="16">
        <f>'DNSP stacked data'!AZ94/J3</f>
        <v>0.27560593119656263</v>
      </c>
    </row>
    <row r="9" spans="1:60" x14ac:dyDescent="0.25">
      <c r="A9" s="21" t="s">
        <v>21</v>
      </c>
      <c r="B9" s="16">
        <f>'DNSP stacked data'!BC94/B3</f>
        <v>0.13289917363124534</v>
      </c>
      <c r="C9" s="16">
        <f>'DNSP stacked data'!BD94/C3</f>
        <v>0.16304888109523469</v>
      </c>
      <c r="D9" s="16">
        <f>'DNSP stacked data'!BE94/D3</f>
        <v>0.16642890486378686</v>
      </c>
      <c r="E9" s="16">
        <f>'DNSP stacked data'!BF94/E3</f>
        <v>0.16893339318759112</v>
      </c>
      <c r="F9" s="16">
        <f>'DNSP stacked data'!BG94/F3</f>
        <v>0.15314565818187351</v>
      </c>
      <c r="G9" s="16">
        <f>'DNSP stacked data'!BH94/G3</f>
        <v>0.14746376845612216</v>
      </c>
      <c r="H9" s="16">
        <f>'DNSP stacked data'!BI94/H3</f>
        <v>0.13340174112614678</v>
      </c>
      <c r="I9" s="16">
        <f>'DNSP stacked data'!BJ94/I3</f>
        <v>0.12888078260318925</v>
      </c>
      <c r="J9" s="16">
        <f>'DNSP stacked data'!BK94/J3</f>
        <v>0.11492618728859222</v>
      </c>
    </row>
    <row r="10" spans="1:60" x14ac:dyDescent="0.25">
      <c r="A10" s="21" t="s">
        <v>90</v>
      </c>
      <c r="B10" s="16">
        <f>SUM(B4:B9)</f>
        <v>1</v>
      </c>
      <c r="C10" s="16">
        <f t="shared" ref="C10:I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1.0000000000000002</v>
      </c>
      <c r="H10" s="16">
        <f t="shared" si="1"/>
        <v>1</v>
      </c>
      <c r="I10" s="16">
        <f t="shared" si="1"/>
        <v>1</v>
      </c>
      <c r="J10" s="16">
        <f t="shared" ref="J10" si="2">SUM(J4:J9)</f>
        <v>1</v>
      </c>
    </row>
    <row r="11" spans="1:60" x14ac:dyDescent="0.25">
      <c r="A11" s="21"/>
    </row>
    <row r="12" spans="1:60" x14ac:dyDescent="0.25">
      <c r="A12" s="21" t="s">
        <v>79</v>
      </c>
      <c r="B12" s="1">
        <f>'DNSP stacked data'!B102</f>
        <v>198507.61938633333</v>
      </c>
      <c r="C12" s="1">
        <f>'DNSP stacked data'!C102</f>
        <v>249199.63407413961</v>
      </c>
      <c r="D12" s="1">
        <f>'DNSP stacked data'!D102</f>
        <v>304612.2862615065</v>
      </c>
      <c r="E12" s="1">
        <f>'DNSP stacked data'!E102</f>
        <v>296582.8497940221</v>
      </c>
      <c r="F12" s="1">
        <f>'DNSP stacked data'!F102</f>
        <v>324946.11771999992</v>
      </c>
      <c r="G12" s="1">
        <f>'DNSP stacked data'!G102</f>
        <v>336208.00537622103</v>
      </c>
      <c r="H12" s="1">
        <f>'DNSP stacked data'!H102</f>
        <v>429455.71274000162</v>
      </c>
      <c r="I12" s="1">
        <f>'DNSP stacked data'!I102</f>
        <v>401260.42950844712</v>
      </c>
      <c r="J12" s="1">
        <f>'DNSP stacked data'!J102</f>
        <v>390948.49645502295</v>
      </c>
    </row>
    <row r="13" spans="1:60" x14ac:dyDescent="0.25">
      <c r="A13" s="21"/>
    </row>
    <row r="14" spans="1:60" x14ac:dyDescent="0.25">
      <c r="A14" s="21"/>
      <c r="B14" s="43" t="s">
        <v>119</v>
      </c>
      <c r="L14" s="43" t="s">
        <v>120</v>
      </c>
      <c r="V14" s="43" t="s">
        <v>121</v>
      </c>
      <c r="AF14" s="43" t="s">
        <v>122</v>
      </c>
      <c r="AP14" s="45" t="s">
        <v>2</v>
      </c>
      <c r="AZ14" s="45" t="s">
        <v>21</v>
      </c>
    </row>
    <row r="15" spans="1:60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J15" s="44">
        <v>2014</v>
      </c>
      <c r="L15" s="44">
        <v>2006</v>
      </c>
      <c r="M15" s="44">
        <v>2007</v>
      </c>
      <c r="N15" s="44">
        <v>2008</v>
      </c>
      <c r="O15" s="44">
        <v>2009</v>
      </c>
      <c r="P15" s="44">
        <v>2010</v>
      </c>
      <c r="Q15" s="44">
        <v>2011</v>
      </c>
      <c r="R15" s="44">
        <v>2012</v>
      </c>
      <c r="S15" s="44">
        <v>2013</v>
      </c>
      <c r="T15" s="44">
        <v>2014</v>
      </c>
      <c r="V15" s="44">
        <v>2006</v>
      </c>
      <c r="W15" s="44">
        <v>2007</v>
      </c>
      <c r="X15" s="44">
        <v>2008</v>
      </c>
      <c r="Y15" s="44">
        <v>2009</v>
      </c>
      <c r="Z15" s="44">
        <v>2010</v>
      </c>
      <c r="AA15" s="44">
        <v>2011</v>
      </c>
      <c r="AB15" s="44">
        <v>2012</v>
      </c>
      <c r="AC15" s="44">
        <v>2013</v>
      </c>
      <c r="AD15" s="44">
        <v>2014</v>
      </c>
      <c r="AF15" s="44">
        <v>2006</v>
      </c>
      <c r="AG15" s="44">
        <v>2007</v>
      </c>
      <c r="AH15" s="44">
        <v>2008</v>
      </c>
      <c r="AI15" s="44">
        <v>2009</v>
      </c>
      <c r="AJ15" s="44">
        <v>2010</v>
      </c>
      <c r="AK15" s="44">
        <v>2011</v>
      </c>
      <c r="AL15" s="44">
        <v>2012</v>
      </c>
      <c r="AM15" s="44">
        <v>2013</v>
      </c>
      <c r="AN15" s="44">
        <v>2014</v>
      </c>
      <c r="AP15" s="44">
        <v>2006</v>
      </c>
      <c r="AQ15" s="44">
        <v>2007</v>
      </c>
      <c r="AR15" s="44">
        <v>2008</v>
      </c>
      <c r="AS15" s="44">
        <v>2009</v>
      </c>
      <c r="AT15" s="44">
        <v>2010</v>
      </c>
      <c r="AU15" s="44">
        <v>2011</v>
      </c>
      <c r="AV15" s="44">
        <v>2012</v>
      </c>
      <c r="AW15" s="44">
        <v>2013</v>
      </c>
      <c r="AX15" s="44">
        <v>2014</v>
      </c>
      <c r="AZ15" s="44">
        <v>2006</v>
      </c>
      <c r="BA15" s="44">
        <v>2007</v>
      </c>
      <c r="BB15" s="44">
        <v>2008</v>
      </c>
      <c r="BC15" s="44">
        <v>2009</v>
      </c>
      <c r="BD15" s="44">
        <v>2010</v>
      </c>
      <c r="BE15" s="44">
        <v>2011</v>
      </c>
      <c r="BF15" s="44">
        <v>2012</v>
      </c>
      <c r="BG15" s="44">
        <v>2013</v>
      </c>
      <c r="BH15" s="44">
        <v>2014</v>
      </c>
    </row>
    <row r="16" spans="1:60" x14ac:dyDescent="0.25">
      <c r="A16" s="21"/>
    </row>
    <row r="17" spans="1:60" x14ac:dyDescent="0.25">
      <c r="A17" s="21" t="s">
        <v>68</v>
      </c>
      <c r="B17" s="1">
        <f>'DNSP stacked data'!B94</f>
        <v>808751.24935811362</v>
      </c>
      <c r="C17" s="1">
        <f>'DNSP stacked data'!C94</f>
        <v>921119.15314772644</v>
      </c>
      <c r="D17" s="1">
        <f>'DNSP stacked data'!D94</f>
        <v>1073449.7067988571</v>
      </c>
      <c r="E17" s="1">
        <f>'DNSP stacked data'!E94</f>
        <v>1216416.465807985</v>
      </c>
      <c r="F17" s="1">
        <f>'DNSP stacked data'!F94</f>
        <v>1475155.6538355676</v>
      </c>
      <c r="G17" s="1">
        <f>'DNSP stacked data'!G94</f>
        <v>1596342.8244017917</v>
      </c>
      <c r="H17" s="1">
        <f>'DNSP stacked data'!H94</f>
        <v>1898009.2444245904</v>
      </c>
      <c r="I17" s="1">
        <f>'DNSP stacked data'!I94</f>
        <v>2248838.4858176196</v>
      </c>
      <c r="J17" s="1">
        <f>'DNSP stacked data'!J94</f>
        <v>2521765.450291316</v>
      </c>
      <c r="K17" s="46"/>
      <c r="L17" s="1">
        <f>'DNSP stacked data'!L94</f>
        <v>403022.83261208812</v>
      </c>
      <c r="M17" s="1">
        <f>'DNSP stacked data'!M94</f>
        <v>402210.3536348099</v>
      </c>
      <c r="N17" s="1">
        <f>'DNSP stacked data'!N94</f>
        <v>424819.23075985489</v>
      </c>
      <c r="O17" s="1">
        <f>'DNSP stacked data'!O94</f>
        <v>451280.98101693729</v>
      </c>
      <c r="P17" s="1">
        <f>'DNSP stacked data'!P94</f>
        <v>491934.92086120776</v>
      </c>
      <c r="Q17" s="1">
        <f>'DNSP stacked data'!Q94</f>
        <v>556602.07770943246</v>
      </c>
      <c r="R17" s="1">
        <f>'DNSP stacked data'!R94</f>
        <v>666680.07259953162</v>
      </c>
      <c r="S17" s="1">
        <f>'DNSP stacked data'!S94</f>
        <v>764536.36637760722</v>
      </c>
      <c r="T17" s="1">
        <f>'DNSP stacked data'!T94</f>
        <v>861414.77522911516</v>
      </c>
      <c r="V17" s="1">
        <f>'DNSP stacked data'!V94</f>
        <v>190639.73153427252</v>
      </c>
      <c r="W17" s="1">
        <f>'DNSP stacked data'!W94</f>
        <v>202364.59251545981</v>
      </c>
      <c r="X17" s="1">
        <f>'DNSP stacked data'!X94</f>
        <v>212948.18140333693</v>
      </c>
      <c r="Y17" s="1">
        <f>'DNSP stacked data'!Y94</f>
        <v>243654.04609760569</v>
      </c>
      <c r="Z17" s="1">
        <f>'DNSP stacked data'!Z94</f>
        <v>295480.74510981818</v>
      </c>
      <c r="AA17" s="1">
        <f>'DNSP stacked data'!AA94</f>
        <v>402662.75233276514</v>
      </c>
      <c r="AB17" s="1">
        <f>'DNSP stacked data'!AB94</f>
        <v>440887.29369832505</v>
      </c>
      <c r="AC17" s="1">
        <f>'DNSP stacked data'!AC94</f>
        <v>477429.83559272473</v>
      </c>
      <c r="AD17" s="1">
        <f>'DNSP stacked data'!AD94</f>
        <v>505121.70177217969</v>
      </c>
      <c r="AF17" s="1">
        <f>'DNSP stacked data'!AG94</f>
        <v>13083.427210262045</v>
      </c>
      <c r="AG17" s="1">
        <f>'DNSP stacked data'!AH94</f>
        <v>12947.049881740277</v>
      </c>
      <c r="AH17" s="1">
        <f>'DNSP stacked data'!AI94</f>
        <v>12931.745146750243</v>
      </c>
      <c r="AI17" s="1">
        <f>'DNSP stacked data'!AJ94</f>
        <v>13352.350932841</v>
      </c>
      <c r="AJ17" s="1">
        <f>'DNSP stacked data'!AK94</f>
        <v>14292.329302485166</v>
      </c>
      <c r="AK17" s="1">
        <f>'DNSP stacked data'!AL94</f>
        <v>22706.915720122925</v>
      </c>
      <c r="AL17" s="1">
        <f>'DNSP stacked data'!AM94</f>
        <v>22591.609203798373</v>
      </c>
      <c r="AM17" s="1">
        <f>'DNSP stacked data'!AN94</f>
        <v>22671.647382508268</v>
      </c>
      <c r="AN17" s="1">
        <f>'DNSP stacked data'!AO94</f>
        <v>22671.647382508268</v>
      </c>
      <c r="AO17" s="46"/>
      <c r="AP17" s="1">
        <f>'DNSP stacked data'!AR94</f>
        <v>783374.71954726288</v>
      </c>
      <c r="AQ17" s="1">
        <f>'DNSP stacked data'!AS94</f>
        <v>825593.09229930979</v>
      </c>
      <c r="AR17" s="1">
        <f>'DNSP stacked data'!AT94</f>
        <v>960167.78623633157</v>
      </c>
      <c r="AS17" s="1">
        <f>'DNSP stacked data'!AU94</f>
        <v>1089888.5101222135</v>
      </c>
      <c r="AT17" s="1">
        <f>'DNSP stacked data'!AV94</f>
        <v>1297665.5116444021</v>
      </c>
      <c r="AU17" s="1">
        <f>'DNSP stacked data'!AW94</f>
        <v>1436575.8529360697</v>
      </c>
      <c r="AV17" s="1">
        <f>'DNSP stacked data'!AX94</f>
        <v>1544460.7636243589</v>
      </c>
      <c r="AW17" s="1">
        <f>'DNSP stacked data'!AY94</f>
        <v>1681173.1383851166</v>
      </c>
      <c r="AX17" s="1">
        <f>'DNSP stacked data'!AZ94</f>
        <v>1768571.4811654608</v>
      </c>
      <c r="AY17" s="46"/>
      <c r="AZ17" s="1">
        <f>'DNSP stacked data'!BC94</f>
        <v>337017.63111393852</v>
      </c>
      <c r="BA17" s="1">
        <f>'DNSP stacked data'!BD94</f>
        <v>460583.34711906029</v>
      </c>
      <c r="BB17" s="1">
        <f>'DNSP stacked data'!BE94</f>
        <v>535944.5439402695</v>
      </c>
      <c r="BC17" s="1">
        <f>'DNSP stacked data'!BF94</f>
        <v>612785.19827443128</v>
      </c>
      <c r="BD17" s="1">
        <f>'DNSP stacked data'!BG94</f>
        <v>646420.04413488414</v>
      </c>
      <c r="BE17" s="1">
        <f>'DNSP stacked data'!BH94</f>
        <v>694458.31135714753</v>
      </c>
      <c r="BF17" s="1">
        <f>'DNSP stacked data'!BI94</f>
        <v>703897.86926438753</v>
      </c>
      <c r="BG17" s="1">
        <f>'DNSP stacked data'!BJ94</f>
        <v>768540.60400796146</v>
      </c>
      <c r="BH17" s="1">
        <f>'DNSP stacked data'!BK94</f>
        <v>737484.77180893021</v>
      </c>
    </row>
    <row r="18" spans="1:60" x14ac:dyDescent="0.25">
      <c r="A18" s="21" t="s">
        <v>69</v>
      </c>
      <c r="B18" s="1">
        <f>'DNSP stacked data'!B95</f>
        <v>22220.25182974324</v>
      </c>
      <c r="C18" s="1">
        <f>'DNSP stacked data'!C95</f>
        <v>33120.196124784561</v>
      </c>
      <c r="D18" s="1">
        <f>'DNSP stacked data'!D95</f>
        <v>24996.525473782855</v>
      </c>
      <c r="E18" s="1">
        <f>'DNSP stacked data'!E95</f>
        <v>52946.269087875226</v>
      </c>
      <c r="F18" s="1">
        <f>'DNSP stacked data'!F95</f>
        <v>26849.488618271906</v>
      </c>
      <c r="G18" s="1">
        <f>'DNSP stacked data'!G95</f>
        <v>47384.814644541751</v>
      </c>
      <c r="H18" s="1">
        <f>'DNSP stacked data'!H95</f>
        <v>66044.17905263188</v>
      </c>
      <c r="I18" s="1">
        <f>'DNSP stacked data'!I95</f>
        <v>40038.261388528845</v>
      </c>
      <c r="J18" s="1">
        <f>'DNSP stacked data'!J95</f>
        <v>61780.445330076807</v>
      </c>
      <c r="K18" s="46"/>
      <c r="L18" s="1">
        <f>'DNSP stacked data'!L95</f>
        <v>10777.037796635839</v>
      </c>
      <c r="M18" s="1">
        <f>'DNSP stacked data'!M95</f>
        <v>14256.806320512895</v>
      </c>
      <c r="N18" s="1">
        <f>'DNSP stacked data'!N95</f>
        <v>9913.143433001278</v>
      </c>
      <c r="O18" s="1">
        <f>'DNSP stacked data'!O95</f>
        <v>19642.651120553604</v>
      </c>
      <c r="P18" s="1">
        <f>'DNSP stacked data'!P95</f>
        <v>8953.7677086826116</v>
      </c>
      <c r="Q18" s="1">
        <f>'DNSP stacked data'!Q95</f>
        <v>16027.050932629878</v>
      </c>
      <c r="R18" s="1">
        <f>'DNSP stacked data'!R95</f>
        <v>22721.776404381981</v>
      </c>
      <c r="S18" s="1">
        <f>'DNSP stacked data'!S95</f>
        <v>13498.50256484091</v>
      </c>
      <c r="T18" s="1">
        <f>'DNSP stacked data'!T95</f>
        <v>21103.70273389815</v>
      </c>
      <c r="V18" s="1">
        <f>'DNSP stacked data'!V95</f>
        <v>4450.8229013724085</v>
      </c>
      <c r="W18" s="1">
        <f>'DNSP stacked data'!W95</f>
        <v>6634.1339666014128</v>
      </c>
      <c r="X18" s="1">
        <f>'DNSP stacked data'!X95</f>
        <v>5006.9238137314633</v>
      </c>
      <c r="Y18" s="1">
        <f>'DNSP stacked data'!Y95</f>
        <v>10605.391370187011</v>
      </c>
      <c r="Z18" s="1">
        <f>'DNSP stacked data'!Z95</f>
        <v>5378.0812093398899</v>
      </c>
      <c r="AA18" s="1">
        <f>'DNSP stacked data'!AA95</f>
        <v>9491.4053995962349</v>
      </c>
      <c r="AB18" s="1">
        <f>'DNSP stacked data'!AB95</f>
        <v>13228.965489775483</v>
      </c>
      <c r="AC18" s="1">
        <f>'DNSP stacked data'!AC95</f>
        <v>8019.8555842046007</v>
      </c>
      <c r="AD18" s="1">
        <f>'DNSP stacked data'!AD95</f>
        <v>12374.919197091267</v>
      </c>
      <c r="AF18" s="1">
        <f>'DNSP stacked data'!AG95</f>
        <v>327.72636873334039</v>
      </c>
      <c r="AG18" s="1">
        <f>'DNSP stacked data'!AH95</f>
        <v>433.48583813089198</v>
      </c>
      <c r="AH18" s="1">
        <f>'DNSP stacked data'!AI95</f>
        <v>296.79186511181859</v>
      </c>
      <c r="AI18" s="1">
        <f>'DNSP stacked data'!AJ95</f>
        <v>581.18020046395577</v>
      </c>
      <c r="AJ18" s="1">
        <f>'DNSP stacked data'!AK95</f>
        <v>260.13643505205607</v>
      </c>
      <c r="AK18" s="1">
        <f>'DNSP stacked data'!AL95</f>
        <v>455.59732385597164</v>
      </c>
      <c r="AL18" s="1">
        <f>'DNSP stacked data'!AM95</f>
        <v>639.98106031380507</v>
      </c>
      <c r="AM18" s="1">
        <f>'DNSP stacked data'!AN95</f>
        <v>378.24408920294769</v>
      </c>
      <c r="AN18" s="1">
        <f>'DNSP stacked data'!AO95</f>
        <v>378.24408920294769</v>
      </c>
      <c r="AO18" s="46"/>
      <c r="AP18" s="1">
        <f>'DNSP stacked data'!AR95</f>
        <v>20906.177949350138</v>
      </c>
      <c r="AQ18" s="1">
        <f>'DNSP stacked data'!AS95</f>
        <v>29213.507039268152</v>
      </c>
      <c r="AR18" s="1">
        <f>'DNSP stacked data'!AT95</f>
        <v>22394.583935540948</v>
      </c>
      <c r="AS18" s="1">
        <f>'DNSP stacked data'!AU95</f>
        <v>47438.958576069723</v>
      </c>
      <c r="AT18" s="1">
        <f>'DNSP stacked data'!AV95</f>
        <v>23618.968815004857</v>
      </c>
      <c r="AU18" s="1">
        <f>'DNSP stacked data'!AW95</f>
        <v>40873.825102158466</v>
      </c>
      <c r="AV18" s="1">
        <f>'DNSP stacked data'!AX95</f>
        <v>52347.018930287843</v>
      </c>
      <c r="AW18" s="1">
        <f>'DNSP stacked data'!AY95</f>
        <v>29635.386473742128</v>
      </c>
      <c r="AX18" s="1">
        <f>'DNSP stacked data'!AZ95</f>
        <v>43328.031832561413</v>
      </c>
      <c r="AY18" s="46"/>
      <c r="AZ18" s="1">
        <f>'DNSP stacked data'!BC95</f>
        <v>8994.1000039015926</v>
      </c>
      <c r="BA18" s="1">
        <f>'DNSP stacked data'!BD95</f>
        <v>16297.683421452737</v>
      </c>
      <c r="BB18" s="1">
        <f>'DNSP stacked data'!BE95</f>
        <v>12500.16429015189</v>
      </c>
      <c r="BC18" s="1">
        <f>'DNSP stacked data'!BF95</f>
        <v>26672.35351780129</v>
      </c>
      <c r="BD18" s="1">
        <f>'DNSP stacked data'!BG95</f>
        <v>11765.570346759512</v>
      </c>
      <c r="BE18" s="1">
        <f>'DNSP stacked data'!BH95</f>
        <v>19758.906222138441</v>
      </c>
      <c r="BF18" s="1">
        <f>'DNSP stacked data'!BI95</f>
        <v>23857.488616434908</v>
      </c>
      <c r="BG18" s="1">
        <f>'DNSP stacked data'!BJ95</f>
        <v>13547.681259269055</v>
      </c>
      <c r="BH18" s="1">
        <f>'DNSP stacked data'!BK95</f>
        <v>18131.780858552251</v>
      </c>
    </row>
    <row r="19" spans="1:60" x14ac:dyDescent="0.25">
      <c r="A19" s="21" t="s">
        <v>70</v>
      </c>
      <c r="B19" s="1">
        <f>'DNSP stacked data'!B96</f>
        <v>-31501.397017402116</v>
      </c>
      <c r="C19" s="1">
        <f>'DNSP stacked data'!C96</f>
        <v>-34493.110218335969</v>
      </c>
      <c r="D19" s="1">
        <f>'DNSP stacked data'!D96</f>
        <v>-38362.527846724712</v>
      </c>
      <c r="E19" s="1">
        <f>'DNSP stacked data'!E96</f>
        <v>-42272.693512871359</v>
      </c>
      <c r="F19" s="1">
        <f>'DNSP stacked data'!F96</f>
        <v>-47892.05206035907</v>
      </c>
      <c r="G19" s="1">
        <f>'DNSP stacked data'!G96</f>
        <v>-52782.881913958954</v>
      </c>
      <c r="H19" s="1">
        <f>'DNSP stacked data'!H96</f>
        <v>-59835.621784588933</v>
      </c>
      <c r="I19" s="1">
        <f>'DNSP stacked data'!I96</f>
        <v>-67989.176579440275</v>
      </c>
      <c r="J19" s="1">
        <f>'DNSP stacked data'!J96</f>
        <v>-74682.172107070932</v>
      </c>
      <c r="K19" s="46"/>
      <c r="L19" s="1">
        <f>'DNSP stacked data'!L96</f>
        <v>-15488.115100435893</v>
      </c>
      <c r="M19" s="1">
        <f>'DNSP stacked data'!M96</f>
        <v>-15972.315759872445</v>
      </c>
      <c r="N19" s="1">
        <f>'DNSP stacked data'!N96</f>
        <v>-16864.227803659149</v>
      </c>
      <c r="O19" s="1">
        <f>'DNSP stacked data'!O96</f>
        <v>-17774.123056551052</v>
      </c>
      <c r="P19" s="1">
        <f>'DNSP stacked data'!P96</f>
        <v>-18660.275725215532</v>
      </c>
      <c r="Q19" s="1">
        <f>'DNSP stacked data'!Q96</f>
        <v>-20233.827640006173</v>
      </c>
      <c r="R19" s="1">
        <f>'DNSP stacked data'!R96</f>
        <v>-22670.845582183123</v>
      </c>
      <c r="S19" s="1">
        <f>'DNSP stacked data'!S96</f>
        <v>-25060.833354158429</v>
      </c>
      <c r="T19" s="1">
        <f>'DNSP stacked data'!T96</f>
        <v>-27390.41680176786</v>
      </c>
      <c r="V19" s="1">
        <f>'DNSP stacked data'!V96</f>
        <v>-6309.8807495332503</v>
      </c>
      <c r="W19" s="1">
        <f>'DNSP stacked data'!W96</f>
        <v>-6909.1352373348136</v>
      </c>
      <c r="X19" s="1">
        <f>'DNSP stacked data'!X96</f>
        <v>-7684.1981271421128</v>
      </c>
      <c r="Y19" s="1">
        <f>'DNSP stacked data'!Y96</f>
        <v>-8467.4230441410255</v>
      </c>
      <c r="Z19" s="1">
        <f>'DNSP stacked data'!Z96</f>
        <v>-9593.007484219359</v>
      </c>
      <c r="AA19" s="1">
        <f>'DNSP stacked data'!AA96</f>
        <v>-10572.664136444158</v>
      </c>
      <c r="AB19" s="1">
        <f>'DNSP stacked data'!AB96</f>
        <v>-11985.361723048643</v>
      </c>
      <c r="AC19" s="1">
        <f>'DNSP stacked data'!AC96</f>
        <v>-13618.55781311017</v>
      </c>
      <c r="AD19" s="1">
        <f>'DNSP stacked data'!AD96</f>
        <v>-14742.02341073205</v>
      </c>
      <c r="AF19" s="1">
        <f>'DNSP stacked data'!AG96</f>
        <v>-472.97788784933982</v>
      </c>
      <c r="AG19" s="1">
        <f>'DNSP stacked data'!AH96</f>
        <v>-487.76446476399047</v>
      </c>
      <c r="AH19" s="1">
        <f>'DNSP stacked data'!AI96</f>
        <v>-515.00178007847637</v>
      </c>
      <c r="AI19" s="1">
        <f>'DNSP stacked data'!AJ96</f>
        <v>-542.78826875616198</v>
      </c>
      <c r="AJ19" s="1">
        <f>'DNSP stacked data'!AK96</f>
        <v>-569.84970359307033</v>
      </c>
      <c r="AK19" s="1">
        <f>'DNSP stacked data'!AL96</f>
        <v>-617.90301777963748</v>
      </c>
      <c r="AL19" s="1">
        <f>'DNSP stacked data'!AM96</f>
        <v>-692.32495947281097</v>
      </c>
      <c r="AM19" s="1">
        <f>'DNSP stacked data'!AN96</f>
        <v>-765.31068827481454</v>
      </c>
      <c r="AN19" s="1">
        <f>'DNSP stacked data'!AO96</f>
        <v>-765.31068827481454</v>
      </c>
      <c r="AO19" s="46"/>
      <c r="AP19" s="1">
        <f>'DNSP stacked data'!AR96</f>
        <v>-40968.368232780718</v>
      </c>
      <c r="AQ19" s="1">
        <f>'DNSP stacked data'!AS96</f>
        <v>-43643.526575402648</v>
      </c>
      <c r="AR19" s="1">
        <f>'DNSP stacked data'!AT96</f>
        <v>-48786.973559517508</v>
      </c>
      <c r="AS19" s="1">
        <f>'DNSP stacked data'!AU96</f>
        <v>-53479.472067241513</v>
      </c>
      <c r="AT19" s="1">
        <f>'DNSP stacked data'!AV96</f>
        <v>-60720.082500756369</v>
      </c>
      <c r="AU19" s="1">
        <f>'DNSP stacked data'!AW96</f>
        <v>-65963.719636486552</v>
      </c>
      <c r="AV19" s="1">
        <f>'DNSP stacked data'!AX96</f>
        <v>-71113.407542499728</v>
      </c>
      <c r="AW19" s="1">
        <f>'DNSP stacked data'!AY96</f>
        <v>-77244.68192040344</v>
      </c>
      <c r="AX19" s="1">
        <f>'DNSP stacked data'!AZ96</f>
        <v>-81865.680689608474</v>
      </c>
      <c r="AY19" s="46"/>
      <c r="AZ19" s="1">
        <f>'DNSP stacked data'!BC96</f>
        <v>-48243.875443067067</v>
      </c>
      <c r="BA19" s="1">
        <f>'DNSP stacked data'!BD96</f>
        <v>-58114.99732999019</v>
      </c>
      <c r="BB19" s="1">
        <f>'DNSP stacked data'!BE96</f>
        <v>-72509.418414959218</v>
      </c>
      <c r="BC19" s="1">
        <f>'DNSP stacked data'!BF96</f>
        <v>-88371.576249550359</v>
      </c>
      <c r="BD19" s="1">
        <f>'DNSP stacked data'!BG96</f>
        <v>-111241.92518398874</v>
      </c>
      <c r="BE19" s="1">
        <f>'DNSP stacked data'!BH96</f>
        <v>-128782.12084792524</v>
      </c>
      <c r="BF19" s="1">
        <f>'DNSP stacked data'!BI96</f>
        <v>-86646.908372735939</v>
      </c>
      <c r="BG19" s="1">
        <f>'DNSP stacked data'!BJ96</f>
        <v>-104308.75840788191</v>
      </c>
      <c r="BH19" s="1">
        <f>'DNSP stacked data'!BK96</f>
        <v>-112511.88856462008</v>
      </c>
    </row>
    <row r="20" spans="1:60" x14ac:dyDescent="0.25">
      <c r="A20" s="21" t="s">
        <v>71</v>
      </c>
      <c r="B20" s="1">
        <f>'DNSP stacked data'!B97</f>
        <v>-9281.1451876588762</v>
      </c>
      <c r="C20" s="1">
        <f>'DNSP stacked data'!C97</f>
        <v>-1372.9140935514079</v>
      </c>
      <c r="D20" s="1">
        <f>'DNSP stacked data'!D97</f>
        <v>-13366.002372941857</v>
      </c>
      <c r="E20" s="1">
        <f>'DNSP stacked data'!E97</f>
        <v>10673.575575003866</v>
      </c>
      <c r="F20" s="1">
        <f>'DNSP stacked data'!F97</f>
        <v>-21042.563442087165</v>
      </c>
      <c r="G20" s="1">
        <f>'DNSP stacked data'!G97</f>
        <v>-5398.0672694172026</v>
      </c>
      <c r="H20" s="1">
        <f>'DNSP stacked data'!H97</f>
        <v>6208.5572680429468</v>
      </c>
      <c r="I20" s="1">
        <f>'DNSP stacked data'!I97</f>
        <v>-27950.91519091143</v>
      </c>
      <c r="J20" s="1">
        <f>'DNSP stacked data'!J97</f>
        <v>-12901.726776994125</v>
      </c>
      <c r="K20" s="46"/>
      <c r="L20" s="1">
        <f>'DNSP stacked data'!L97</f>
        <v>-4756.4004668614944</v>
      </c>
      <c r="M20" s="1">
        <f>'DNSP stacked data'!M97</f>
        <v>-1777.4057485215872</v>
      </c>
      <c r="N20" s="1">
        <f>'DNSP stacked data'!N97</f>
        <v>-7145.4931950993596</v>
      </c>
      <c r="O20" s="1">
        <f>'DNSP stacked data'!O97</f>
        <v>1257.1806684708936</v>
      </c>
      <c r="P20" s="1">
        <f>'DNSP stacked data'!P97</f>
        <v>-10141.858371238304</v>
      </c>
      <c r="Q20" s="1">
        <f>'DNSP stacked data'!Q97</f>
        <v>-5314.8557966976095</v>
      </c>
      <c r="R20" s="1">
        <f>'DNSP stacked data'!R97</f>
        <v>-1714.0512396184822</v>
      </c>
      <c r="S20" s="1">
        <f>'DNSP stacked data'!S97</f>
        <v>-12674.867455683136</v>
      </c>
      <c r="T20" s="1">
        <f>'DNSP stacked data'!T97</f>
        <v>-8191.5491737353441</v>
      </c>
      <c r="V20" s="1">
        <f>'DNSP stacked data'!V97</f>
        <v>-1859.0578481608418</v>
      </c>
      <c r="W20" s="1">
        <f>'DNSP stacked data'!W97</f>
        <v>-275.00127073340082</v>
      </c>
      <c r="X20" s="1">
        <f>'DNSP stacked data'!X97</f>
        <v>-2677.2743134106495</v>
      </c>
      <c r="Y20" s="1">
        <f>'DNSP stacked data'!Y97</f>
        <v>2137.968326045986</v>
      </c>
      <c r="Z20" s="1">
        <f>'DNSP stacked data'!Z97</f>
        <v>-4214.926274879469</v>
      </c>
      <c r="AA20" s="1">
        <f>'DNSP stacked data'!AA97</f>
        <v>-1081.2587368479235</v>
      </c>
      <c r="AB20" s="1">
        <f>'DNSP stacked data'!AB97</f>
        <v>1243.6037667268392</v>
      </c>
      <c r="AC20" s="1">
        <f>'DNSP stacked data'!AC97</f>
        <v>-5598.7022289055694</v>
      </c>
      <c r="AD20" s="1">
        <f>'DNSP stacked data'!AD97</f>
        <v>-2367.1042136407832</v>
      </c>
      <c r="AF20" s="1">
        <f>'DNSP stacked data'!AG97</f>
        <v>-145.25151911599943</v>
      </c>
      <c r="AG20" s="1">
        <f>'DNSP stacked data'!AH97</f>
        <v>-54.278626633098497</v>
      </c>
      <c r="AH20" s="1">
        <f>'DNSP stacked data'!AI97</f>
        <v>-218.20991496665778</v>
      </c>
      <c r="AI20" s="1">
        <f>'DNSP stacked data'!AJ97</f>
        <v>38.391931707793788</v>
      </c>
      <c r="AJ20" s="1">
        <f>'DNSP stacked data'!AK97</f>
        <v>-309.71326854101426</v>
      </c>
      <c r="AK20" s="1">
        <f>'DNSP stacked data'!AL97</f>
        <v>-162.30569392366584</v>
      </c>
      <c r="AL20" s="1">
        <f>'DNSP stacked data'!AM97</f>
        <v>-52.3438991590059</v>
      </c>
      <c r="AM20" s="1">
        <f>'DNSP stacked data'!AN97</f>
        <v>-387.06659907186685</v>
      </c>
      <c r="AN20" s="1">
        <f>'DNSP stacked data'!AO97</f>
        <v>-387.06659907186685</v>
      </c>
      <c r="AO20" s="46"/>
      <c r="AP20" s="1">
        <f>'DNSP stacked data'!AR97</f>
        <v>-20062.190283430584</v>
      </c>
      <c r="AQ20" s="1">
        <f>'DNSP stacked data'!AS97</f>
        <v>-14430.019536134494</v>
      </c>
      <c r="AR20" s="1">
        <f>'DNSP stacked data'!AT97</f>
        <v>-26392.38962397656</v>
      </c>
      <c r="AS20" s="1">
        <f>'DNSP stacked data'!AU97</f>
        <v>-6040.5134911717905</v>
      </c>
      <c r="AT20" s="1">
        <f>'DNSP stacked data'!AV97</f>
        <v>-37101.113685751508</v>
      </c>
      <c r="AU20" s="1">
        <f>'DNSP stacked data'!AW97</f>
        <v>-25089.894534328083</v>
      </c>
      <c r="AV20" s="1">
        <f>'DNSP stacked data'!AX97</f>
        <v>-18766.388612211882</v>
      </c>
      <c r="AW20" s="1">
        <f>'DNSP stacked data'!AY97</f>
        <v>-47609.295446661316</v>
      </c>
      <c r="AX20" s="1">
        <f>'DNSP stacked data'!AZ97</f>
        <v>-38537.648857047061</v>
      </c>
      <c r="AY20" s="46"/>
      <c r="AZ20" s="1">
        <f>'DNSP stacked data'!BC97</f>
        <v>-39249.775439165474</v>
      </c>
      <c r="BA20" s="1">
        <f>'DNSP stacked data'!BD97</f>
        <v>-41817.31390853745</v>
      </c>
      <c r="BB20" s="1">
        <f>'DNSP stacked data'!BE97</f>
        <v>-60009.254124807325</v>
      </c>
      <c r="BC20" s="1">
        <f>'DNSP stacked data'!BF97</f>
        <v>-61699.222731749076</v>
      </c>
      <c r="BD20" s="1">
        <f>'DNSP stacked data'!BG97</f>
        <v>-99476.354837229228</v>
      </c>
      <c r="BE20" s="1">
        <f>'DNSP stacked data'!BH97</f>
        <v>-109023.2146257868</v>
      </c>
      <c r="BF20" s="1">
        <f>'DNSP stacked data'!BI97</f>
        <v>-62789.419756301024</v>
      </c>
      <c r="BG20" s="1">
        <f>'DNSP stacked data'!BJ97</f>
        <v>-90761.077148612851</v>
      </c>
      <c r="BH20" s="1">
        <f>'DNSP stacked data'!BK97</f>
        <v>-94380.107706067822</v>
      </c>
    </row>
    <row r="21" spans="1:60" x14ac:dyDescent="0.25">
      <c r="A21" s="21" t="s">
        <v>72</v>
      </c>
      <c r="B21" s="1">
        <f>'DNSP stacked data'!B98</f>
        <v>121649.04897727162</v>
      </c>
      <c r="C21" s="1">
        <f>'DNSP stacked data'!C98</f>
        <v>153703.46774468207</v>
      </c>
      <c r="D21" s="1">
        <f>'DNSP stacked data'!D98</f>
        <v>156332.76138206979</v>
      </c>
      <c r="E21" s="1">
        <f>'DNSP stacked data'!E98</f>
        <v>207840.19126863254</v>
      </c>
      <c r="F21" s="1">
        <f>'DNSP stacked data'!F98</f>
        <v>142229.73400831129</v>
      </c>
      <c r="G21" s="1">
        <f>'DNSP stacked data'!G98</f>
        <v>307064.48729221587</v>
      </c>
      <c r="H21" s="1">
        <f>'DNSP stacked data'!H98</f>
        <v>345065.7948934288</v>
      </c>
      <c r="I21" s="1">
        <f>'DNSP stacked data'!I98</f>
        <v>300877.87637507042</v>
      </c>
      <c r="J21" s="1">
        <f>'DNSP stacked data'!J98</f>
        <v>242090.88248132341</v>
      </c>
      <c r="K21" s="46"/>
      <c r="L21" s="1">
        <f>'DNSP stacked data'!L98</f>
        <v>3898.598326521821</v>
      </c>
      <c r="M21" s="1">
        <f>'DNSP stacked data'!M98</f>
        <v>24324.386564404551</v>
      </c>
      <c r="N21" s="1">
        <f>'DNSP stacked data'!N98</f>
        <v>33412.834627740252</v>
      </c>
      <c r="O21" s="1">
        <f>'DNSP stacked data'!O98</f>
        <v>27354.307209590865</v>
      </c>
      <c r="P21" s="1">
        <f>'DNSP stacked data'!P98</f>
        <v>74373.66486475768</v>
      </c>
      <c r="Q21" s="1">
        <f>'DNSP stacked data'!Q98</f>
        <v>114284.77159747538</v>
      </c>
      <c r="R21" s="1">
        <f>'DNSP stacked data'!R98</f>
        <v>97805.362955876801</v>
      </c>
      <c r="S21" s="1">
        <f>'DNSP stacked data'!S98</f>
        <v>108440.73964082546</v>
      </c>
      <c r="T21" s="1">
        <f>'DNSP stacked data'!T98</f>
        <v>77602.476810596563</v>
      </c>
      <c r="V21" s="1">
        <f>'DNSP stacked data'!V98</f>
        <v>13583.91882934814</v>
      </c>
      <c r="W21" s="1">
        <f>'DNSP stacked data'!W98</f>
        <v>10858.590158610536</v>
      </c>
      <c r="X21" s="1">
        <f>'DNSP stacked data'!X98</f>
        <v>33383.139007679427</v>
      </c>
      <c r="Y21" s="1">
        <f>'DNSP stacked data'!Y98</f>
        <v>41631.386098234907</v>
      </c>
      <c r="Z21" s="1">
        <f>'DNSP stacked data'!Z98</f>
        <v>111396.93349782645</v>
      </c>
      <c r="AA21" s="1">
        <f>'DNSP stacked data'!AA98</f>
        <v>39305.800102407826</v>
      </c>
      <c r="AB21" s="1">
        <f>'DNSP stacked data'!AB98</f>
        <v>35388.095947170608</v>
      </c>
      <c r="AC21" s="1">
        <f>'DNSP stacked data'!AC98</f>
        <v>33290.567749450427</v>
      </c>
      <c r="AD21" s="1">
        <f>'DNSP stacked data'!AD98</f>
        <v>19177.552742366002</v>
      </c>
      <c r="AF21" s="1">
        <f>'DNSP stacked data'!AG98</f>
        <v>8.8741905942308748</v>
      </c>
      <c r="AG21" s="1">
        <f>'DNSP stacked data'!AH98</f>
        <v>38.973891643064455</v>
      </c>
      <c r="AH21" s="1">
        <f>'DNSP stacked data'!AI98</f>
        <v>638.81570105741389</v>
      </c>
      <c r="AI21" s="1">
        <f>'DNSP stacked data'!AJ98</f>
        <v>607.05972273616896</v>
      </c>
      <c r="AJ21" s="1">
        <f>'DNSP stacked data'!AK98</f>
        <v>8724.2996861787724</v>
      </c>
      <c r="AK21" s="1">
        <f>'DNSP stacked data'!AL98</f>
        <v>46.999177599112322</v>
      </c>
      <c r="AL21" s="1">
        <f>'DNSP stacked data'!AM98</f>
        <v>132.38207786890223</v>
      </c>
      <c r="AM21" s="1">
        <f>'DNSP stacked data'!AN98</f>
        <v>1647.0084654421757</v>
      </c>
      <c r="AN21" s="1">
        <f>'DNSP stacked data'!AO98</f>
        <v>1647.0084654421757</v>
      </c>
      <c r="AO21" s="46"/>
      <c r="AP21" s="1">
        <f>'DNSP stacked data'!AR98</f>
        <v>62280.563035477513</v>
      </c>
      <c r="AQ21" s="1">
        <f>'DNSP stacked data'!AS98</f>
        <v>149004.71347315627</v>
      </c>
      <c r="AR21" s="1">
        <f>'DNSP stacked data'!AT98</f>
        <v>156113.11350985855</v>
      </c>
      <c r="AS21" s="1">
        <f>'DNSP stacked data'!AU98</f>
        <v>171067.82757733203</v>
      </c>
      <c r="AT21" s="1">
        <f>'DNSP stacked data'!AV98</f>
        <v>176011.45497741911</v>
      </c>
      <c r="AU21" s="1">
        <f>'DNSP stacked data'!AW98</f>
        <v>132974.80522261743</v>
      </c>
      <c r="AV21" s="1">
        <f>'DNSP stacked data'!AX98</f>
        <v>156192.26408087942</v>
      </c>
      <c r="AW21" s="1">
        <f>'DNSP stacked data'!AY98</f>
        <v>136286.22702766073</v>
      </c>
      <c r="AX21" s="1">
        <f>'DNSP stacked data'!AZ98</f>
        <v>90242.43596233736</v>
      </c>
      <c r="AY21" s="46"/>
      <c r="AZ21" s="1">
        <f>'DNSP stacked data'!BC98</f>
        <v>169629.33934268588</v>
      </c>
      <c r="BA21" s="1">
        <f>'DNSP stacked data'!BD98</f>
        <v>124174.74235354445</v>
      </c>
      <c r="BB21" s="1">
        <f>'DNSP stacked data'!BE98</f>
        <v>144532.33619752721</v>
      </c>
      <c r="BC21" s="1">
        <f>'DNSP stacked data'!BF98</f>
        <v>186417.45261103075</v>
      </c>
      <c r="BD21" s="1">
        <f>'DNSP stacked data'!BG98</f>
        <v>156570.05549070772</v>
      </c>
      <c r="BE21" s="1">
        <f>'DNSP stacked data'!BH98</f>
        <v>131924.39277549105</v>
      </c>
      <c r="BF21" s="1">
        <f>'DNSP stacked data'!BI98</f>
        <v>139519.52527483719</v>
      </c>
      <c r="BG21" s="1">
        <f>'DNSP stacked data'!BJ98</f>
        <v>73312.995158718812</v>
      </c>
      <c r="BH21" s="1">
        <f>'DNSP stacked data'!BK98</f>
        <v>75375.567033852916</v>
      </c>
    </row>
    <row r="22" spans="1:60" x14ac:dyDescent="0.25">
      <c r="A22" s="21" t="s">
        <v>73</v>
      </c>
      <c r="B22" s="1">
        <f>'DNSP stacked data'!B99</f>
        <v>0</v>
      </c>
      <c r="C22" s="1">
        <f>'DNSP stacked data'!C99</f>
        <v>0</v>
      </c>
      <c r="D22" s="1">
        <f>'DNSP stacked data'!D99</f>
        <v>0</v>
      </c>
      <c r="E22" s="1">
        <f>'DNSP stacked data'!E99</f>
        <v>0</v>
      </c>
      <c r="F22" s="1">
        <f>'DNSP stacked data'!F99</f>
        <v>0</v>
      </c>
      <c r="G22" s="1">
        <f>'DNSP stacked data'!G99</f>
        <v>0</v>
      </c>
      <c r="H22" s="1">
        <f>'DNSP stacked data'!H99</f>
        <v>-445.11076844247486</v>
      </c>
      <c r="I22" s="1">
        <f>'DNSP stacked data'!I99</f>
        <v>3.2895372985409883E-3</v>
      </c>
      <c r="J22" s="1">
        <f>'DNSP stacked data'!J99</f>
        <v>0</v>
      </c>
      <c r="K22" s="46"/>
      <c r="L22" s="1">
        <f>'DNSP stacked data'!L99</f>
        <v>0</v>
      </c>
      <c r="M22" s="1">
        <f>'DNSP stacked data'!M99</f>
        <v>0</v>
      </c>
      <c r="N22" s="1">
        <f>'DNSP stacked data'!N99</f>
        <v>0</v>
      </c>
      <c r="O22" s="1">
        <f>'DNSP stacked data'!O99</f>
        <v>0</v>
      </c>
      <c r="P22" s="1">
        <f>'DNSP stacked data'!P99</f>
        <v>0</v>
      </c>
      <c r="Q22" s="1">
        <f>'DNSP stacked data'!Q99</f>
        <v>0</v>
      </c>
      <c r="R22" s="1">
        <f>'DNSP stacked data'!R99</f>
        <v>0</v>
      </c>
      <c r="S22" s="1">
        <f>'DNSP stacked data'!S99</f>
        <v>0</v>
      </c>
      <c r="T22" s="1">
        <f>'DNSP stacked data'!T99</f>
        <v>0</v>
      </c>
      <c r="V22" s="1">
        <f>'DNSP stacked data'!V99</f>
        <v>0</v>
      </c>
      <c r="W22" s="1">
        <f>'DNSP stacked data'!W99</f>
        <v>0</v>
      </c>
      <c r="X22" s="1">
        <f>'DNSP stacked data'!X99</f>
        <v>0</v>
      </c>
      <c r="Y22" s="1">
        <f>'DNSP stacked data'!Y99</f>
        <v>0</v>
      </c>
      <c r="Z22" s="1">
        <f>'DNSP stacked data'!Z99</f>
        <v>0</v>
      </c>
      <c r="AA22" s="1">
        <f>'DNSP stacked data'!AA99</f>
        <v>0</v>
      </c>
      <c r="AB22" s="1">
        <f>'DNSP stacked data'!AB99</f>
        <v>-89.157819497769879</v>
      </c>
      <c r="AC22" s="1">
        <f>'DNSP stacked data'!AC99</f>
        <v>6.5891008146302086E-4</v>
      </c>
      <c r="AD22" s="1">
        <f>'DNSP stacked data'!AD99</f>
        <v>0</v>
      </c>
      <c r="AF22" s="1">
        <f>'DNSP stacked data'!AG99</f>
        <v>0</v>
      </c>
      <c r="AG22" s="1">
        <f>'DNSP stacked data'!AH99</f>
        <v>0</v>
      </c>
      <c r="AH22" s="1">
        <f>'DNSP stacked data'!AI99</f>
        <v>0</v>
      </c>
      <c r="AI22" s="1">
        <f>'DNSP stacked data'!AJ99</f>
        <v>0</v>
      </c>
      <c r="AJ22" s="1">
        <f>'DNSP stacked data'!AK99</f>
        <v>0</v>
      </c>
      <c r="AK22" s="1">
        <f>'DNSP stacked data'!AL99</f>
        <v>0</v>
      </c>
      <c r="AL22" s="1">
        <f>'DNSP stacked data'!AM99</f>
        <v>0</v>
      </c>
      <c r="AM22" s="1">
        <f>'DNSP stacked data'!AN99</f>
        <v>0</v>
      </c>
      <c r="AN22" s="1">
        <f>'DNSP stacked data'!AO99</f>
        <v>0</v>
      </c>
      <c r="AO22" s="46"/>
      <c r="AP22" s="1">
        <f>'DNSP stacked data'!AR99</f>
        <v>0</v>
      </c>
      <c r="AQ22" s="1">
        <f>'DNSP stacked data'!AS99</f>
        <v>0</v>
      </c>
      <c r="AR22" s="1">
        <f>'DNSP stacked data'!AT99</f>
        <v>0</v>
      </c>
      <c r="AS22" s="1">
        <f>'DNSP stacked data'!AU99</f>
        <v>0</v>
      </c>
      <c r="AT22" s="1">
        <f>'DNSP stacked data'!AV99</f>
        <v>0</v>
      </c>
      <c r="AU22" s="1">
        <f>'DNSP stacked data'!AW99</f>
        <v>0</v>
      </c>
      <c r="AV22" s="1">
        <f>'DNSP stacked data'!AX99</f>
        <v>-713.50070790986183</v>
      </c>
      <c r="AW22" s="1">
        <f>'DNSP stacked data'!AY99</f>
        <v>-1278.5888006553621</v>
      </c>
      <c r="AX22" s="1">
        <f>'DNSP stacked data'!AZ99</f>
        <v>0</v>
      </c>
      <c r="AY22" s="46"/>
      <c r="AZ22" s="1">
        <f>'DNSP stacked data'!BC99</f>
        <v>-6813.8478983986743</v>
      </c>
      <c r="BA22" s="1">
        <f>'DNSP stacked data'!BD99</f>
        <v>-6996.231623797823</v>
      </c>
      <c r="BB22" s="1">
        <f>'DNSP stacked data'!BE99</f>
        <v>-7682.4277385581236</v>
      </c>
      <c r="BC22" s="1">
        <f>'DNSP stacked data'!BF99</f>
        <v>-6958.2561747691552</v>
      </c>
      <c r="BD22" s="1">
        <f>'DNSP stacked data'!BG99</f>
        <v>-9055.4334312151641</v>
      </c>
      <c r="BE22" s="1">
        <f>'DNSP stacked data'!BH99</f>
        <v>-13461.620242464125</v>
      </c>
      <c r="BF22" s="1">
        <f>'DNSP stacked data'!BI99</f>
        <v>-12087.370774962241</v>
      </c>
      <c r="BG22" s="1">
        <f>'DNSP stacked data'!BJ99</f>
        <v>-13607.750209137324</v>
      </c>
      <c r="BH22" s="1">
        <f>'DNSP stacked data'!BK99</f>
        <v>-9926.4297876458404</v>
      </c>
    </row>
    <row r="23" spans="1:60" x14ac:dyDescent="0.25">
      <c r="A23" s="21" t="s">
        <v>74</v>
      </c>
      <c r="B23" s="1">
        <f>'DNSP stacked data'!B100</f>
        <v>921119.15314772644</v>
      </c>
      <c r="C23" s="1">
        <f>'DNSP stacked data'!C100</f>
        <v>1073449.7067988571</v>
      </c>
      <c r="D23" s="1">
        <f>'DNSP stacked data'!D100</f>
        <v>1216416.465807985</v>
      </c>
      <c r="E23" s="1">
        <f>'DNSP stacked data'!E100</f>
        <v>1434930.2326516213</v>
      </c>
      <c r="F23" s="1">
        <f>'DNSP stacked data'!F100</f>
        <v>1596342.8244017917</v>
      </c>
      <c r="G23" s="1">
        <f>'DNSP stacked data'!G100</f>
        <v>1898009.2444245904</v>
      </c>
      <c r="H23" s="1">
        <f>'DNSP stacked data'!H100</f>
        <v>2248838.4858176196</v>
      </c>
      <c r="I23" s="1">
        <f>'DNSP stacked data'!I100</f>
        <v>2521765.450291316</v>
      </c>
      <c r="J23" s="1">
        <f>'DNSP stacked data'!J100</f>
        <v>2750954.6059956453</v>
      </c>
      <c r="K23" s="46"/>
      <c r="L23" s="1">
        <f>'DNSP stacked data'!L100</f>
        <v>402210.3536348099</v>
      </c>
      <c r="M23" s="1">
        <f>'DNSP stacked data'!M100</f>
        <v>424819.23075985489</v>
      </c>
      <c r="N23" s="1">
        <f>'DNSP stacked data'!N100</f>
        <v>451280.98101693729</v>
      </c>
      <c r="O23" s="1">
        <f>'DNSP stacked data'!O100</f>
        <v>480503.81629053073</v>
      </c>
      <c r="P23" s="1">
        <f>'DNSP stacked data'!P100</f>
        <v>556602.07770943246</v>
      </c>
      <c r="Q23" s="1">
        <f>'DNSP stacked data'!Q100</f>
        <v>666680.07259953162</v>
      </c>
      <c r="R23" s="1">
        <f>'DNSP stacked data'!R100</f>
        <v>764536.36637760722</v>
      </c>
      <c r="S23" s="1">
        <f>'DNSP stacked data'!S100</f>
        <v>861414.77522911516</v>
      </c>
      <c r="T23" s="1">
        <f>'DNSP stacked data'!T100</f>
        <v>932730.53797184187</v>
      </c>
      <c r="V23" s="1">
        <f>'DNSP stacked data'!V100</f>
        <v>202364.59251545981</v>
      </c>
      <c r="W23" s="1">
        <f>'DNSP stacked data'!W100</f>
        <v>212948.18140333693</v>
      </c>
      <c r="X23" s="1">
        <f>'DNSP stacked data'!X100</f>
        <v>243654.04609760569</v>
      </c>
      <c r="Y23" s="1">
        <f>'DNSP stacked data'!Y100</f>
        <v>287423.40052188659</v>
      </c>
      <c r="Z23" s="1">
        <f>'DNSP stacked data'!Z100</f>
        <v>402662.75233276514</v>
      </c>
      <c r="AA23" s="1">
        <f>'DNSP stacked data'!AA100</f>
        <v>440887.29369832505</v>
      </c>
      <c r="AB23" s="1">
        <f>'DNSP stacked data'!AB100</f>
        <v>477429.83559272473</v>
      </c>
      <c r="AC23" s="1">
        <f>'DNSP stacked data'!AC100</f>
        <v>505121.70177217969</v>
      </c>
      <c r="AD23" s="1">
        <f>'DNSP stacked data'!AD100</f>
        <v>521932.15030090488</v>
      </c>
      <c r="AF23" s="1">
        <f>'DNSP stacked data'!AG100</f>
        <v>12947.049881740277</v>
      </c>
      <c r="AG23" s="1">
        <f>'DNSP stacked data'!AH100</f>
        <v>12931.745146750243</v>
      </c>
      <c r="AH23" s="1">
        <f>'DNSP stacked data'!AI100</f>
        <v>13352.350932841</v>
      </c>
      <c r="AI23" s="1">
        <f>'DNSP stacked data'!AJ100</f>
        <v>13997.802587284963</v>
      </c>
      <c r="AJ23" s="1">
        <f>'DNSP stacked data'!AK100</f>
        <v>22706.915720122925</v>
      </c>
      <c r="AK23" s="1">
        <f>'DNSP stacked data'!AL100</f>
        <v>22591.609203798373</v>
      </c>
      <c r="AL23" s="1">
        <f>'DNSP stacked data'!AM100</f>
        <v>22671.647382508268</v>
      </c>
      <c r="AM23" s="1">
        <f>'DNSP stacked data'!AN100</f>
        <v>23931.589248878576</v>
      </c>
      <c r="AN23" s="1">
        <f>'DNSP stacked data'!AO100</f>
        <v>23931.589248878576</v>
      </c>
      <c r="AO23" s="46"/>
      <c r="AP23" s="1">
        <f>'DNSP stacked data'!AR100</f>
        <v>825593.09229930979</v>
      </c>
      <c r="AQ23" s="1">
        <f>'DNSP stacked data'!AS100</f>
        <v>960167.78623633157</v>
      </c>
      <c r="AR23" s="1">
        <f>'DNSP stacked data'!AT100</f>
        <v>1089888.5101222135</v>
      </c>
      <c r="AS23" s="1">
        <f>'DNSP stacked data'!AU100</f>
        <v>1254915.8242083739</v>
      </c>
      <c r="AT23" s="1">
        <f>'DNSP stacked data'!AV100</f>
        <v>1436575.8529360697</v>
      </c>
      <c r="AU23" s="1">
        <f>'DNSP stacked data'!AW100</f>
        <v>1544460.7636243589</v>
      </c>
      <c r="AV23" s="1">
        <f>'DNSP stacked data'!AX100</f>
        <v>1681173.1383851166</v>
      </c>
      <c r="AW23" s="1">
        <f>'DNSP stacked data'!AY100</f>
        <v>1768571.4811654608</v>
      </c>
      <c r="AX23" s="1">
        <f>'DNSP stacked data'!AZ100</f>
        <v>1820276.268270751</v>
      </c>
      <c r="AY23" s="46"/>
      <c r="AZ23" s="1">
        <f>'DNSP stacked data'!BC100</f>
        <v>460583.34711906029</v>
      </c>
      <c r="BA23" s="1">
        <f>'DNSP stacked data'!BD100</f>
        <v>535944.5439402695</v>
      </c>
      <c r="BB23" s="1">
        <f>'DNSP stacked data'!BE100</f>
        <v>612785.19827443128</v>
      </c>
      <c r="BC23" s="1">
        <f>'DNSP stacked data'!BF100</f>
        <v>730545.17197894375</v>
      </c>
      <c r="BD23" s="1">
        <f>'DNSP stacked data'!BG100</f>
        <v>694458.31135714753</v>
      </c>
      <c r="BE23" s="1">
        <f>'DNSP stacked data'!BH100</f>
        <v>703897.86926438753</v>
      </c>
      <c r="BF23" s="1">
        <f>'DNSP stacked data'!BI100</f>
        <v>768540.60400796146</v>
      </c>
      <c r="BG23" s="1">
        <f>'DNSP stacked data'!BJ100</f>
        <v>737484.77180893021</v>
      </c>
      <c r="BH23" s="1">
        <f>'DNSP stacked data'!BK100</f>
        <v>708553.80134906946</v>
      </c>
    </row>
    <row r="24" spans="1:60" x14ac:dyDescent="0.25">
      <c r="A24" s="21"/>
      <c r="B24" s="14"/>
      <c r="C24" s="14"/>
      <c r="D24" s="14"/>
      <c r="E24" s="14"/>
      <c r="F24" s="14"/>
      <c r="G24" s="14"/>
      <c r="H24" s="14"/>
      <c r="I24" s="14"/>
      <c r="J24" s="14"/>
      <c r="L24" s="14"/>
      <c r="M24" s="14"/>
      <c r="N24" s="14"/>
      <c r="O24" s="14"/>
      <c r="P24" s="14"/>
      <c r="Q24" s="14"/>
      <c r="R24" s="14"/>
      <c r="S24" s="14"/>
      <c r="T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60" x14ac:dyDescent="0.25">
      <c r="A25" s="23" t="s">
        <v>80</v>
      </c>
      <c r="B25" s="14"/>
      <c r="C25" s="14"/>
      <c r="D25" s="14"/>
      <c r="E25" s="14"/>
      <c r="F25" s="14"/>
      <c r="G25" s="14"/>
      <c r="H25" s="14"/>
      <c r="I25" s="14"/>
      <c r="J25" s="14"/>
      <c r="L25" s="14"/>
      <c r="M25" s="14"/>
      <c r="N25" s="14"/>
      <c r="O25" s="14"/>
      <c r="P25" s="14"/>
      <c r="Q25" s="14"/>
      <c r="R25" s="14"/>
      <c r="S25" s="14"/>
      <c r="T25" s="14"/>
      <c r="V25" s="14"/>
      <c r="W25" s="14"/>
      <c r="X25" s="14"/>
      <c r="Y25" s="14"/>
      <c r="Z25" s="14"/>
      <c r="AA25" s="14"/>
      <c r="AB25" s="14"/>
      <c r="AC25" s="14"/>
      <c r="AD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60" x14ac:dyDescent="0.25">
      <c r="A26" s="24" t="s">
        <v>81</v>
      </c>
      <c r="B26" s="1">
        <f>B17</f>
        <v>808751.24935811362</v>
      </c>
      <c r="C26" s="1">
        <f t="shared" ref="C26:I26" si="3">C17</f>
        <v>921119.15314772644</v>
      </c>
      <c r="D26" s="1">
        <f t="shared" si="3"/>
        <v>1073449.7067988571</v>
      </c>
      <c r="E26" s="1">
        <f t="shared" si="3"/>
        <v>1216416.465807985</v>
      </c>
      <c r="F26" s="1">
        <f t="shared" si="3"/>
        <v>1475155.6538355676</v>
      </c>
      <c r="G26" s="1">
        <f t="shared" si="3"/>
        <v>1596342.8244017917</v>
      </c>
      <c r="H26" s="1">
        <f t="shared" si="3"/>
        <v>1898009.2444245904</v>
      </c>
      <c r="I26" s="1">
        <f t="shared" si="3"/>
        <v>2248838.4858176196</v>
      </c>
      <c r="J26" s="1">
        <f t="shared" ref="J26" si="4">J17</f>
        <v>2521765.450291316</v>
      </c>
      <c r="L26" s="1">
        <f>L17</f>
        <v>403022.83261208812</v>
      </c>
      <c r="M26" s="1">
        <f t="shared" ref="M26:S26" si="5">M17</f>
        <v>402210.3536348099</v>
      </c>
      <c r="N26" s="1">
        <f t="shared" si="5"/>
        <v>424819.23075985489</v>
      </c>
      <c r="O26" s="1">
        <f t="shared" si="5"/>
        <v>451280.98101693729</v>
      </c>
      <c r="P26" s="1">
        <f t="shared" si="5"/>
        <v>491934.92086120776</v>
      </c>
      <c r="Q26" s="1">
        <f t="shared" si="5"/>
        <v>556602.07770943246</v>
      </c>
      <c r="R26" s="1">
        <f t="shared" si="5"/>
        <v>666680.07259953162</v>
      </c>
      <c r="S26" s="1">
        <f t="shared" si="5"/>
        <v>764536.36637760722</v>
      </c>
      <c r="T26" s="1">
        <f t="shared" ref="T26" si="6">T17</f>
        <v>861414.77522911516</v>
      </c>
      <c r="V26" s="1">
        <f>V17</f>
        <v>190639.73153427252</v>
      </c>
      <c r="W26" s="1">
        <f t="shared" ref="W26:AC26" si="7">W17</f>
        <v>202364.59251545981</v>
      </c>
      <c r="X26" s="1">
        <f t="shared" si="7"/>
        <v>212948.18140333693</v>
      </c>
      <c r="Y26" s="1">
        <f t="shared" si="7"/>
        <v>243654.04609760569</v>
      </c>
      <c r="Z26" s="1">
        <f t="shared" si="7"/>
        <v>295480.74510981818</v>
      </c>
      <c r="AA26" s="1">
        <f t="shared" si="7"/>
        <v>402662.75233276514</v>
      </c>
      <c r="AB26" s="1">
        <f t="shared" si="7"/>
        <v>440887.29369832505</v>
      </c>
      <c r="AC26" s="1">
        <f t="shared" si="7"/>
        <v>477429.83559272473</v>
      </c>
      <c r="AD26" s="1">
        <f t="shared" ref="AD26" si="8">AD17</f>
        <v>505121.70177217969</v>
      </c>
      <c r="AF26" s="1">
        <f>AF17</f>
        <v>13083.427210262045</v>
      </c>
      <c r="AG26" s="1">
        <f t="shared" ref="AG26:AM26" si="9">AG17</f>
        <v>12947.049881740277</v>
      </c>
      <c r="AH26" s="1">
        <f t="shared" si="9"/>
        <v>12931.745146750243</v>
      </c>
      <c r="AI26" s="1">
        <f t="shared" si="9"/>
        <v>13352.350932841</v>
      </c>
      <c r="AJ26" s="1">
        <f t="shared" si="9"/>
        <v>14292.329302485166</v>
      </c>
      <c r="AK26" s="1">
        <f t="shared" si="9"/>
        <v>22706.915720122925</v>
      </c>
      <c r="AL26" s="1">
        <f t="shared" si="9"/>
        <v>22591.609203798373</v>
      </c>
      <c r="AM26" s="1">
        <f t="shared" si="9"/>
        <v>22671.647382508268</v>
      </c>
      <c r="AN26" s="1">
        <f t="shared" ref="AN26" si="10">AN17</f>
        <v>22671.647382508268</v>
      </c>
      <c r="AP26" s="1">
        <f>AP17</f>
        <v>783374.71954726288</v>
      </c>
      <c r="AQ26" s="1">
        <f t="shared" ref="AQ26:AW26" si="11">AQ17</f>
        <v>825593.09229930979</v>
      </c>
      <c r="AR26" s="1">
        <f t="shared" si="11"/>
        <v>960167.78623633157</v>
      </c>
      <c r="AS26" s="1">
        <f t="shared" si="11"/>
        <v>1089888.5101222135</v>
      </c>
      <c r="AT26" s="1">
        <f t="shared" si="11"/>
        <v>1297665.5116444021</v>
      </c>
      <c r="AU26" s="1">
        <f t="shared" si="11"/>
        <v>1436575.8529360697</v>
      </c>
      <c r="AV26" s="1">
        <f t="shared" si="11"/>
        <v>1544460.7636243589</v>
      </c>
      <c r="AW26" s="1">
        <f t="shared" si="11"/>
        <v>1681173.1383851166</v>
      </c>
      <c r="AX26" s="1">
        <f t="shared" ref="AX26" si="12">AX17</f>
        <v>1768571.4811654608</v>
      </c>
      <c r="AZ26" s="1">
        <f>AZ17</f>
        <v>337017.63111393852</v>
      </c>
      <c r="BA26" s="1">
        <f t="shared" ref="BA26:BG26" si="13">BA17</f>
        <v>460583.34711906029</v>
      </c>
      <c r="BB26" s="1">
        <f t="shared" si="13"/>
        <v>535944.5439402695</v>
      </c>
      <c r="BC26" s="1">
        <f t="shared" si="13"/>
        <v>612785.19827443128</v>
      </c>
      <c r="BD26" s="1">
        <f t="shared" si="13"/>
        <v>646420.04413488414</v>
      </c>
      <c r="BE26" s="1">
        <f t="shared" si="13"/>
        <v>694458.31135714753</v>
      </c>
      <c r="BF26" s="1">
        <f t="shared" si="13"/>
        <v>703897.86926438753</v>
      </c>
      <c r="BG26" s="1">
        <f t="shared" si="13"/>
        <v>768540.60400796146</v>
      </c>
      <c r="BH26" s="1">
        <f t="shared" ref="BH26" si="14">BH17</f>
        <v>737484.77180893021</v>
      </c>
    </row>
    <row r="27" spans="1:60" x14ac:dyDescent="0.25">
      <c r="A27" s="24" t="s">
        <v>82</v>
      </c>
      <c r="B27" s="1">
        <f>WACC!$C$14*B26</f>
        <v>323500.49974324548</v>
      </c>
      <c r="C27" s="1">
        <f>WACC!$D$14*C26</f>
        <v>368447.66125909059</v>
      </c>
      <c r="D27" s="1">
        <f>WACC!$E$14*D26</f>
        <v>429379.88271954283</v>
      </c>
      <c r="E27" s="1">
        <f>WACC!$F$14*E26</f>
        <v>486566.58632319403</v>
      </c>
      <c r="F27" s="1">
        <f>WACC!$G$14*F26</f>
        <v>590062.26153422706</v>
      </c>
      <c r="G27" s="1">
        <f>WACC!$H$14*G26</f>
        <v>638537.12976071669</v>
      </c>
      <c r="H27" s="1">
        <f>WACC!$I$14*H26</f>
        <v>759203.69776983617</v>
      </c>
      <c r="I27" s="1">
        <f>WACC!$J$14*I26</f>
        <v>899535.39432704786</v>
      </c>
      <c r="J27" s="1">
        <f>WACC!$K$14*J26</f>
        <v>1008706.1801165264</v>
      </c>
      <c r="L27" s="1">
        <f>WACC!$C$14*L26</f>
        <v>161209.13304483527</v>
      </c>
      <c r="M27" s="1">
        <f>WACC!$D$14*M26</f>
        <v>160884.14145392398</v>
      </c>
      <c r="N27" s="1">
        <f>WACC!$E$14*N26</f>
        <v>169927.69230394196</v>
      </c>
      <c r="O27" s="1">
        <f>WACC!$F$14*O26</f>
        <v>180512.39240677492</v>
      </c>
      <c r="P27" s="1">
        <f>WACC!$G$14*P26</f>
        <v>196773.96834448312</v>
      </c>
      <c r="Q27" s="1">
        <f>WACC!$H$14*Q26</f>
        <v>222640.831083773</v>
      </c>
      <c r="R27" s="1">
        <f>WACC!$I$14*R26</f>
        <v>266672.02903981268</v>
      </c>
      <c r="S27" s="1">
        <f>WACC!$J$14*S26</f>
        <v>305814.54655104288</v>
      </c>
      <c r="T27" s="20">
        <f>WACC!$K$14*T26</f>
        <v>344565.91009164607</v>
      </c>
      <c r="V27" s="1">
        <f>WACC!$C$14*V26</f>
        <v>76255.892613709017</v>
      </c>
      <c r="W27" s="1">
        <f>WACC!$D$14*W26</f>
        <v>80945.837006183923</v>
      </c>
      <c r="X27" s="1">
        <f>WACC!$E$14*X26</f>
        <v>85179.272561334772</v>
      </c>
      <c r="Y27" s="1">
        <f>WACC!$F$14*Y26</f>
        <v>97461.618439042286</v>
      </c>
      <c r="Z27" s="1">
        <f>WACC!$G$14*Z26</f>
        <v>118192.29804392728</v>
      </c>
      <c r="AA27" s="1">
        <f>WACC!$H$14*AA26</f>
        <v>161065.10093310606</v>
      </c>
      <c r="AB27" s="1">
        <f>WACC!$I$14*AB26</f>
        <v>176354.91747933003</v>
      </c>
      <c r="AC27" s="1">
        <f>WACC!$J$14*AC26</f>
        <v>190971.93423708991</v>
      </c>
      <c r="AD27" s="20">
        <f>WACC!$K$14*AD26</f>
        <v>202048.68070887189</v>
      </c>
      <c r="AF27" s="1">
        <f>WACC!$C$14*AF26</f>
        <v>5233.3708841048183</v>
      </c>
      <c r="AG27" s="1">
        <f>WACC!$D$14*AG26</f>
        <v>5178.8199526961107</v>
      </c>
      <c r="AH27" s="1">
        <f>WACC!$E$14*AH26</f>
        <v>5172.698058700098</v>
      </c>
      <c r="AI27" s="1">
        <f>WACC!$F$14*AI26</f>
        <v>5340.9403731364</v>
      </c>
      <c r="AJ27" s="1">
        <f>WACC!$G$14*AJ26</f>
        <v>5716.9317209940673</v>
      </c>
      <c r="AK27" s="1">
        <f>WACC!$H$14*AK26</f>
        <v>9082.7662880491698</v>
      </c>
      <c r="AL27" s="1">
        <f>WACC!$I$14*AL26</f>
        <v>9036.6436815193501</v>
      </c>
      <c r="AM27" s="1">
        <f>WACC!$J$14*AM26</f>
        <v>9068.658953003307</v>
      </c>
      <c r="AN27" s="20">
        <f>WACC!$K$14*AN26</f>
        <v>9068.658953003307</v>
      </c>
      <c r="AP27" s="1">
        <f>WACC!C14*AP26</f>
        <v>313349.88781890518</v>
      </c>
      <c r="AQ27" s="1">
        <f>WACC!D14*AQ26</f>
        <v>330237.23691972392</v>
      </c>
      <c r="AR27" s="1">
        <f>WACC!E14*AR26</f>
        <v>384067.11449453264</v>
      </c>
      <c r="AS27" s="1">
        <f>WACC!F14*AS26</f>
        <v>435955.40404888545</v>
      </c>
      <c r="AT27" s="1">
        <f>WACC!G14*AT26</f>
        <v>519066.20465776086</v>
      </c>
      <c r="AU27" s="1">
        <f>WACC!H14*AU26</f>
        <v>574630.34117442789</v>
      </c>
      <c r="AV27" s="1">
        <f>WACC!I14*AV26</f>
        <v>617784.30544974364</v>
      </c>
      <c r="AW27" s="1">
        <f>WACC!J14*AW26</f>
        <v>672469.25535404671</v>
      </c>
      <c r="AX27" s="1">
        <f>WACC!K14*AX26</f>
        <v>707428.5924661844</v>
      </c>
      <c r="AZ27" s="1">
        <f>WACC!C14*AZ26</f>
        <v>134807.05244557542</v>
      </c>
      <c r="BA27" s="1">
        <f>WACC!D14*BA26</f>
        <v>184233.33884762414</v>
      </c>
      <c r="BB27" s="1">
        <f>WACC!E14*BB26</f>
        <v>214377.8175761078</v>
      </c>
      <c r="BC27" s="1">
        <f>WACC!F14*BC26</f>
        <v>245114.07930977253</v>
      </c>
      <c r="BD27" s="1">
        <f>WACC!G14*BD26</f>
        <v>258568.01765395366</v>
      </c>
      <c r="BE27" s="1">
        <f>WACC!H14*BE26</f>
        <v>277783.32454285905</v>
      </c>
      <c r="BF27" s="1">
        <f>WACC!I14*BF26</f>
        <v>281559.14770575502</v>
      </c>
      <c r="BG27" s="1">
        <f>WACC!J14*BG26</f>
        <v>307416.24160318461</v>
      </c>
      <c r="BH27" s="1">
        <f>WACC!K14*BH26</f>
        <v>294993.90872357209</v>
      </c>
    </row>
    <row r="28" spans="1:60" x14ac:dyDescent="0.25">
      <c r="A28" s="24" t="s">
        <v>83</v>
      </c>
      <c r="B28" s="1">
        <f>WACC!$C$15*B26</f>
        <v>485250.74961486814</v>
      </c>
      <c r="C28" s="1">
        <f>WACC!$D$15*C26</f>
        <v>552671.49188863579</v>
      </c>
      <c r="D28" s="1">
        <f>WACC!$E$15*D26</f>
        <v>644069.82407931425</v>
      </c>
      <c r="E28" s="1">
        <f>WACC!$F$15*E26</f>
        <v>729849.87948479096</v>
      </c>
      <c r="F28" s="1">
        <f>WACC!$G$15*F26</f>
        <v>885093.39230134059</v>
      </c>
      <c r="G28" s="1">
        <f>WACC!$H$15*G26</f>
        <v>957805.69464107498</v>
      </c>
      <c r="H28" s="1">
        <f>WACC!$I$15*H26</f>
        <v>1138805.5466547541</v>
      </c>
      <c r="I28" s="1">
        <f>WACC!$J$15*I26</f>
        <v>1349303.0914905716</v>
      </c>
      <c r="J28" s="1">
        <f>WACC!$K$15*J26</f>
        <v>1513059.2701747895</v>
      </c>
      <c r="L28" s="1">
        <f>WACC!$C$15*L26</f>
        <v>241813.69956725286</v>
      </c>
      <c r="M28" s="1">
        <f>WACC!$D$15*M26</f>
        <v>241326.21218088592</v>
      </c>
      <c r="N28" s="1">
        <f>WACC!$E$15*N26</f>
        <v>254891.53845591293</v>
      </c>
      <c r="O28" s="1">
        <f>WACC!$F$15*O26</f>
        <v>270768.58861016238</v>
      </c>
      <c r="P28" s="1">
        <f>WACC!$G$15*P26</f>
        <v>295160.95251672465</v>
      </c>
      <c r="Q28" s="1">
        <f>WACC!$H$15*Q26</f>
        <v>333961.24662565946</v>
      </c>
      <c r="R28" s="1">
        <f>WACC!$I$15*R26</f>
        <v>400008.04355971894</v>
      </c>
      <c r="S28" s="1">
        <f>WACC!$J$15*S26</f>
        <v>458721.81982656434</v>
      </c>
      <c r="T28" s="20">
        <f>WACC!$K$15*T26</f>
        <v>516848.86513746908</v>
      </c>
      <c r="V28" s="1">
        <f>WACC!$C$15*V26</f>
        <v>114383.8389205635</v>
      </c>
      <c r="W28" s="1">
        <f>WACC!$D$15*W26</f>
        <v>121418.75550927588</v>
      </c>
      <c r="X28" s="1">
        <f>WACC!$E$15*X26</f>
        <v>127768.90884200216</v>
      </c>
      <c r="Y28" s="1">
        <f>WACC!$F$15*Y26</f>
        <v>146192.42765856342</v>
      </c>
      <c r="Z28" s="1">
        <f>WACC!$G$15*Z26</f>
        <v>177288.44706589091</v>
      </c>
      <c r="AA28" s="1">
        <f>WACC!$H$15*AA26</f>
        <v>241597.65139965908</v>
      </c>
      <c r="AB28" s="1">
        <f>WACC!$I$15*AB26</f>
        <v>264532.37621899502</v>
      </c>
      <c r="AC28" s="1">
        <f>WACC!$J$15*AC26</f>
        <v>286457.90135563485</v>
      </c>
      <c r="AD28" s="20">
        <f>WACC!$K$15*AD26</f>
        <v>303073.02106330782</v>
      </c>
      <c r="AF28" s="1">
        <f>WACC!$C$15*AF26</f>
        <v>7850.056326157227</v>
      </c>
      <c r="AG28" s="1">
        <f>WACC!$D$15*AG26</f>
        <v>7768.2299290441661</v>
      </c>
      <c r="AH28" s="1">
        <f>WACC!$E$15*AH26</f>
        <v>7759.0470880501452</v>
      </c>
      <c r="AI28" s="1">
        <f>WACC!$F$15*AI26</f>
        <v>8011.4105597046</v>
      </c>
      <c r="AJ28" s="1">
        <f>WACC!$G$15*AJ26</f>
        <v>8575.3975814910991</v>
      </c>
      <c r="AK28" s="1">
        <f>WACC!$H$15*AK26</f>
        <v>13624.149432073755</v>
      </c>
      <c r="AL28" s="1">
        <f>WACC!$I$15*AL26</f>
        <v>13554.965522279022</v>
      </c>
      <c r="AM28" s="1">
        <f>WACC!$J$15*AM26</f>
        <v>13602.988429504961</v>
      </c>
      <c r="AN28" s="20">
        <f>WACC!$K$15*AN26</f>
        <v>13602.988429504961</v>
      </c>
      <c r="AP28" s="1">
        <f>WACC!C15*AP26</f>
        <v>470024.83172835771</v>
      </c>
      <c r="AQ28" s="1">
        <f>WACC!D15*AQ26</f>
        <v>495355.85537958588</v>
      </c>
      <c r="AR28" s="1">
        <f>WACC!E15*AR26</f>
        <v>576100.67174179887</v>
      </c>
      <c r="AS28" s="1">
        <f>WACC!F15*AS26</f>
        <v>653933.10607332806</v>
      </c>
      <c r="AT28" s="1">
        <f>WACC!G15*AT26</f>
        <v>778599.30698664126</v>
      </c>
      <c r="AU28" s="1">
        <f>WACC!H15*AU26</f>
        <v>861945.51176164183</v>
      </c>
      <c r="AV28" s="1">
        <f>WACC!I15*AV26</f>
        <v>926676.45817461528</v>
      </c>
      <c r="AW28" s="1">
        <f>WACC!J15*AW26</f>
        <v>1008703.8830310699</v>
      </c>
      <c r="AX28" s="1">
        <f>WACC!K15*AX26</f>
        <v>1061142.8886992764</v>
      </c>
      <c r="AZ28" s="1">
        <f>WACC!C15*AZ26</f>
        <v>202210.5786683631</v>
      </c>
      <c r="BA28" s="1">
        <f>WACC!D15*BA26</f>
        <v>276350.00827143615</v>
      </c>
      <c r="BB28" s="1">
        <f>WACC!E15*BB26</f>
        <v>321566.7263641617</v>
      </c>
      <c r="BC28" s="1">
        <f>WACC!F15*BC26</f>
        <v>367671.11896465876</v>
      </c>
      <c r="BD28" s="1">
        <f>WACC!G15*BD26</f>
        <v>387852.02648093045</v>
      </c>
      <c r="BE28" s="1">
        <f>WACC!H15*BE26</f>
        <v>416674.98681428848</v>
      </c>
      <c r="BF28" s="1">
        <f>WACC!I15*BF26</f>
        <v>422338.7215586325</v>
      </c>
      <c r="BG28" s="1">
        <f>WACC!J15*BG26</f>
        <v>461124.36240477685</v>
      </c>
      <c r="BH28" s="1">
        <f>WACC!K15*BH26</f>
        <v>442490.86308535811</v>
      </c>
    </row>
    <row r="29" spans="1:60" x14ac:dyDescent="0.25">
      <c r="A29" s="24" t="s">
        <v>84</v>
      </c>
      <c r="B29" s="1">
        <f>(WACC!$C$3+WACC!$C$9*WACC!$C$16)*B27</f>
        <v>32275.362261245882</v>
      </c>
      <c r="C29" s="1">
        <f>(WACC!$D$3+WACC!$D$9*WACC!$D$16)*C27</f>
        <v>36630.784147006176</v>
      </c>
      <c r="D29" s="1">
        <f>(WACC!$E$3+WACC!$E$9*WACC!$E$16)*D27</f>
        <v>44436.010780946606</v>
      </c>
      <c r="E29" s="1">
        <f>(WACC!$F$3+WACC!$F$9*WACC!$F$16)*E27</f>
        <v>52142.557746243736</v>
      </c>
      <c r="F29" s="1">
        <f>(WACC!$G$3+WACC!$G$9*WACC!$G$16)*F27</f>
        <v>56469.75648238232</v>
      </c>
      <c r="G29" s="1">
        <f>(WACC!$H$3+WACC!$H$9*WACC!$H$16)*G27</f>
        <v>64418.669099262712</v>
      </c>
      <c r="H29" s="1">
        <f>(WACC!$I$3+WACC!$I$9*WACC!$I$16)*H27</f>
        <v>74994.138356877971</v>
      </c>
      <c r="I29" s="1">
        <f>(WACC!$J$3+WACC!$J$9*WACC!$J$16)*I27</f>
        <v>77571.362629627765</v>
      </c>
      <c r="J29" s="1">
        <f>(WACC!$K$3+WACC!$J$9*WACC!$J$16)*J27</f>
        <v>79004.256457451644</v>
      </c>
      <c r="L29" s="1">
        <f>(WACC!$C$3+WACC!$C$9*WACC!$C$16)*L27</f>
        <v>16083.694377514112</v>
      </c>
      <c r="M29" s="1">
        <f>(WACC!$D$3+WACC!$D$9*WACC!$D$16)*M27</f>
        <v>15994.978060482108</v>
      </c>
      <c r="N29" s="1">
        <f>(WACC!$E$3+WACC!$E$9*WACC!$E$16)*N27</f>
        <v>17585.613744580936</v>
      </c>
      <c r="O29" s="1">
        <f>(WACC!$F$3+WACC!$F$9*WACC!$F$16)*O27</f>
        <v>19344.480508020028</v>
      </c>
      <c r="P29" s="1">
        <f>(WACC!$G$3+WACC!$G$9*WACC!$G$16)*P27</f>
        <v>18831.534905474411</v>
      </c>
      <c r="Q29" s="1">
        <f>(WACC!$H$3+WACC!$H$9*WACC!$H$16)*Q27</f>
        <v>22461.068209056186</v>
      </c>
      <c r="R29" s="1">
        <f>(WACC!$I$3+WACC!$I$9*WACC!$I$16)*R27</f>
        <v>26341.862006820778</v>
      </c>
      <c r="S29" s="1">
        <f>(WACC!$J$3+WACC!$J$9*WACC!$J$16)*S27</f>
        <v>26371.89290997621</v>
      </c>
      <c r="T29" s="20">
        <f>(WACC!$K$3+WACC!$K$9*WACC!$K$16)*T27</f>
        <v>26987.217947084362</v>
      </c>
      <c r="V29" s="1">
        <f>(WACC!$C$3+WACC!$C$9*WACC!$C$16)*V27</f>
        <v>7607.9837917267723</v>
      </c>
      <c r="W29" s="1">
        <f>(WACC!$D$3+WACC!$D$9*WACC!$D$16)*W27</f>
        <v>8047.5730876934986</v>
      </c>
      <c r="X29" s="1">
        <f>(WACC!$E$3+WACC!$E$9*WACC!$E$16)*X27</f>
        <v>8815.101093874302</v>
      </c>
      <c r="Y29" s="1">
        <f>(WACC!$F$3+WACC!$F$9*WACC!$F$16)*Y27</f>
        <v>10444.404137781394</v>
      </c>
      <c r="Z29" s="1">
        <f>(WACC!$G$3+WACC!$G$9*WACC!$G$16)*Z27</f>
        <v>11311.162776754834</v>
      </c>
      <c r="AA29" s="1">
        <f>(WACC!$H$3+WACC!$H$9*WACC!$H$16)*AA27</f>
        <v>16249.015064068753</v>
      </c>
      <c r="AB29" s="1">
        <f>(WACC!$I$3+WACC!$I$9*WACC!$I$16)*AB27</f>
        <v>17420.338072918876</v>
      </c>
      <c r="AC29" s="1">
        <f>(WACC!$J$3+WACC!$J$9*WACC!$J$16)*AC27</f>
        <v>16468.449442024685</v>
      </c>
      <c r="AD29" s="20">
        <f>(WACC!$K$3+WACC!$K$9*WACC!$K$16)*AD27</f>
        <v>15824.93108723638</v>
      </c>
      <c r="AF29" s="1">
        <f>(WACC!$C$3+WACC!$C$9*WACC!$C$16)*AF27</f>
        <v>522.12884142682492</v>
      </c>
      <c r="AG29" s="1">
        <f>(WACC!$D$3+WACC!$D$9*WACC!$D$16)*AG27</f>
        <v>514.87431125263913</v>
      </c>
      <c r="AH29" s="1">
        <f>(WACC!$E$3+WACC!$E$9*WACC!$E$16)*AH27</f>
        <v>535.31633863972252</v>
      </c>
      <c r="AI29" s="1">
        <f>(WACC!$F$3+WACC!$F$9*WACC!$F$16)*AI27</f>
        <v>572.3580279730237</v>
      </c>
      <c r="AJ29" s="1">
        <f>(WACC!$G$3+WACC!$G$9*WACC!$G$16)*AJ27</f>
        <v>547.11809779452506</v>
      </c>
      <c r="AK29" s="1">
        <f>(WACC!$H$3+WACC!$H$9*WACC!$H$16)*AK27</f>
        <v>916.31275417771951</v>
      </c>
      <c r="AL29" s="1">
        <f>(WACC!$I$3+WACC!$I$9*WACC!$I$16)*AL27</f>
        <v>892.63962823732527</v>
      </c>
      <c r="AM29" s="1">
        <f>(WACC!$J$3+WACC!$J$9*WACC!$J$16)*AM27</f>
        <v>782.03507793499568</v>
      </c>
      <c r="AN29" s="20">
        <f>(WACC!$K$3+WACC!$K$9*WACC!$K$16)*AN27</f>
        <v>710.27884211582011</v>
      </c>
      <c r="AP29" s="1">
        <f>(WACC!C3+WACC!C9*WACC!C16)*AP27</f>
        <v>31262.644576755672</v>
      </c>
      <c r="AQ29" s="1">
        <f>(WACC!D3+WACC!D9*WACC!D16)*AQ27</f>
        <v>32831.933039204989</v>
      </c>
      <c r="AR29" s="1">
        <f>(WACC!E3+WACC!E9*WACC!E16)*AR27</f>
        <v>39746.646564327602</v>
      </c>
      <c r="AS29" s="1">
        <f>(WACC!F3+WACC!F9*WACC!F16)*AS27</f>
        <v>46718.846853381707</v>
      </c>
      <c r="AT29" s="1">
        <f>(WACC!G3+WACC!G9*WACC!G16)*AT27</f>
        <v>49675.337817817614</v>
      </c>
      <c r="AU29" s="1">
        <f>(WACC!H3+WACC!H9*WACC!H16)*AU27</f>
        <v>57971.447668804329</v>
      </c>
      <c r="AV29" s="1">
        <f>(WACC!I3+WACC!I9*WACC!I16)*AV27</f>
        <v>61024.731325335983</v>
      </c>
      <c r="AW29" s="1">
        <f>(WACC!J3+WACC!J9*WACC!J16)*AW27</f>
        <v>57990.33233524872</v>
      </c>
      <c r="AX29" s="1">
        <f>(WACC!K3+WACC!K9*WACC!K16)*AX27</f>
        <v>55407.482422756686</v>
      </c>
      <c r="AZ29" s="1">
        <f>(WACC!C3+WACC!C9*WACC!C16)*AZ27</f>
        <v>13449.581860012458</v>
      </c>
      <c r="BA29" s="1">
        <f>(WACC!D3+WACC!D9*WACC!D16)*BA27</f>
        <v>18316.337373258495</v>
      </c>
      <c r="BB29" s="1">
        <f>(WACC!E3+WACC!E9*WACC!E16)*BB27</f>
        <v>22185.704073215446</v>
      </c>
      <c r="BC29" s="1">
        <f>(WACC!F3+WACC!F9*WACC!F16)*BC27</f>
        <v>26267.473751963909</v>
      </c>
      <c r="BD29" s="1">
        <f>(WACC!G3+WACC!G9*WACC!G16)*BD27</f>
        <v>24745.309000250538</v>
      </c>
      <c r="BE29" s="1">
        <f>(WACC!H3+WACC!H9*WACC!H16)*BE27</f>
        <v>28024.105773966879</v>
      </c>
      <c r="BF29" s="1">
        <f>(WACC!I3+WACC!I9*WACC!I16)*BF27</f>
        <v>27812.411531603793</v>
      </c>
      <c r="BG29" s="1">
        <f>(WACC!J3+WACC!J9*WACC!J16)*BG27</f>
        <v>26510.014954417515</v>
      </c>
      <c r="BH29" s="1">
        <f>(WACC!K3+WACC!K9*WACC!K16)*BH27</f>
        <v>23104.621422554261</v>
      </c>
    </row>
    <row r="30" spans="1:60" x14ac:dyDescent="0.25">
      <c r="A30" s="24" t="s">
        <v>85</v>
      </c>
      <c r="B30" s="1">
        <f>WACC!$C$7*B28</f>
        <v>33402.435553631964</v>
      </c>
      <c r="C30" s="1">
        <f>WACC!$D$7*C28</f>
        <v>36456.552913163541</v>
      </c>
      <c r="D30" s="1">
        <f>WACC!$E$7*D28</f>
        <v>45388.264625123149</v>
      </c>
      <c r="E30" s="1">
        <f>WACC!$F$7*E28</f>
        <v>62715.830161864629</v>
      </c>
      <c r="F30" s="1">
        <f>WACC!$G$7*F28</f>
        <v>73745.456990452818</v>
      </c>
      <c r="G30" s="1">
        <f>WACC!$H$7*G28</f>
        <v>89391.854524848954</v>
      </c>
      <c r="H30" s="1">
        <f>WACC!$I$7*H28</f>
        <v>107395.34295796524</v>
      </c>
      <c r="I30" s="1">
        <f>WACC!$J$7*I28</f>
        <v>102905.84426118822</v>
      </c>
      <c r="J30" s="1">
        <f>WACC!$K$7*J28</f>
        <v>92186.76425933573</v>
      </c>
      <c r="L30" s="1">
        <f>WACC!$C$7*L28</f>
        <v>16645.34577677858</v>
      </c>
      <c r="M30" s="1">
        <f>WACC!$D$7*M28</f>
        <v>15918.899297014212</v>
      </c>
      <c r="N30" s="1">
        <f>WACC!$E$7*N28</f>
        <v>17962.469542303927</v>
      </c>
      <c r="O30" s="1">
        <f>WACC!$F$7*O28</f>
        <v>23267.081757182925</v>
      </c>
      <c r="P30" s="1">
        <f>WACC!$G$7*P28</f>
        <v>24592.635668070208</v>
      </c>
      <c r="Q30" s="1">
        <f>WACC!$H$7*Q28</f>
        <v>31168.550513249273</v>
      </c>
      <c r="R30" s="1">
        <f>WACC!$I$7*R28</f>
        <v>37722.858964142702</v>
      </c>
      <c r="S30" s="1">
        <f>WACC!$J$7*S28</f>
        <v>34984.842507204114</v>
      </c>
      <c r="T30" s="20">
        <f>WACC!$K$7*T28</f>
        <v>31490.256480586449</v>
      </c>
      <c r="V30" s="1">
        <f>WACC!$C$7*V28</f>
        <v>7873.6587443781154</v>
      </c>
      <c r="W30" s="1">
        <f>WACC!$D$7*W28</f>
        <v>8009.295485366436</v>
      </c>
      <c r="X30" s="1">
        <f>WACC!$E$7*X28</f>
        <v>9004.0067529539847</v>
      </c>
      <c r="Y30" s="1">
        <f>WACC!$F$7*Y28</f>
        <v>12562.281260438578</v>
      </c>
      <c r="Z30" s="1">
        <f>WACC!$G$7*Z28</f>
        <v>14771.568358461494</v>
      </c>
      <c r="AA30" s="1">
        <f>WACC!$H$7*AA28</f>
        <v>22548.270727870993</v>
      </c>
      <c r="AB30" s="1">
        <f>WACC!$I$7*AB28</f>
        <v>24946.792146365649</v>
      </c>
      <c r="AC30" s="1">
        <f>WACC!$J$7*AC28</f>
        <v>21846.975946468257</v>
      </c>
      <c r="AD30" s="20">
        <f>WACC!$K$7*AD28</f>
        <v>18465.450558919802</v>
      </c>
      <c r="AF30" s="1">
        <f>WACC!$C$7*AF28</f>
        <v>540.36186597333074</v>
      </c>
      <c r="AG30" s="1">
        <f>WACC!$D$7*AG28</f>
        <v>512.42535503692159</v>
      </c>
      <c r="AH30" s="1">
        <f>WACC!$E$7*AH28</f>
        <v>546.78804891167067</v>
      </c>
      <c r="AI30" s="1">
        <f>WACC!$F$7*AI28</f>
        <v>688.41864353541041</v>
      </c>
      <c r="AJ30" s="1">
        <f>WACC!$G$7*AJ28</f>
        <v>714.49704519608258</v>
      </c>
      <c r="AK30" s="1">
        <f>WACC!$H$7*AK28</f>
        <v>1271.5397192466348</v>
      </c>
      <c r="AL30" s="1">
        <f>WACC!$I$7*AL28</f>
        <v>1278.3044263568902</v>
      </c>
      <c r="AM30" s="1">
        <f>WACC!$J$7*AM28</f>
        <v>1037.4444538380162</v>
      </c>
      <c r="AN30" s="20">
        <f>WACC!$K$7*AN28</f>
        <v>828.79468920499119</v>
      </c>
      <c r="AP30" s="1">
        <f>WACC!C7*AP28</f>
        <v>32354.353214031857</v>
      </c>
      <c r="AQ30" s="1">
        <f>WACC!D7*AQ28</f>
        <v>32675.770720104687</v>
      </c>
      <c r="AR30" s="1">
        <f>WACC!E7*AR28</f>
        <v>40598.408374598745</v>
      </c>
      <c r="AS30" s="1">
        <f>WACC!F7*AS28</f>
        <v>56192.319503657709</v>
      </c>
      <c r="AT30" s="1">
        <f>WACC!G7*AT28</f>
        <v>64872.432904381043</v>
      </c>
      <c r="AU30" s="1">
        <f>WACC!H7*AU28</f>
        <v>80445.23876485927</v>
      </c>
      <c r="AV30" s="1">
        <f>WACC!I7*AV28</f>
        <v>87390.456016901138</v>
      </c>
      <c r="AW30" s="1">
        <f>WACC!J7*AW28</f>
        <v>76929.731612918651</v>
      </c>
      <c r="AX30" s="1">
        <f>WACC!K7*AX28</f>
        <v>64652.675049993326</v>
      </c>
      <c r="AZ30" s="1">
        <f>WACC!C7*AZ28</f>
        <v>13919.248610318215</v>
      </c>
      <c r="BA30" s="1">
        <f>WACC!D7*BA28</f>
        <v>18229.217260098656</v>
      </c>
      <c r="BB30" s="1">
        <f>WACC!E7*BB28</f>
        <v>22661.138785247273</v>
      </c>
      <c r="BC30" s="1">
        <f>WACC!F7*BC28</f>
        <v>31593.893621915402</v>
      </c>
      <c r="BD30" s="1">
        <f>WACC!G7*BD28</f>
        <v>32315.601027299752</v>
      </c>
      <c r="BE30" s="1">
        <f>WACC!H7*BE28</f>
        <v>38888.210848865521</v>
      </c>
      <c r="BF30" s="1">
        <f>WACC!I7*BF28</f>
        <v>39828.759158624511</v>
      </c>
      <c r="BG30" s="1">
        <f>WACC!J7*BG28</f>
        <v>35168.074631953263</v>
      </c>
      <c r="BH30" s="1">
        <f>WACC!K7*BH28</f>
        <v>26959.816899603426</v>
      </c>
    </row>
    <row r="31" spans="1:60" x14ac:dyDescent="0.25">
      <c r="A31" s="21"/>
      <c r="B31" s="14"/>
      <c r="C31" s="14"/>
      <c r="D31" s="14"/>
      <c r="E31" s="14"/>
      <c r="F31" s="14"/>
      <c r="G31" s="14"/>
      <c r="H31" s="14"/>
      <c r="I31" s="14"/>
      <c r="J31" s="14"/>
      <c r="L31" s="14"/>
      <c r="M31" s="14"/>
      <c r="N31" s="14"/>
      <c r="O31" s="14"/>
      <c r="P31" s="14"/>
      <c r="Q31" s="14"/>
      <c r="R31" s="14"/>
      <c r="S31" s="14"/>
      <c r="T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14"/>
      <c r="AM31" s="14"/>
      <c r="AN31" s="14"/>
      <c r="AP31" s="14"/>
      <c r="AQ31" s="14"/>
      <c r="AR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x14ac:dyDescent="0.25">
      <c r="A32" s="45" t="s">
        <v>98</v>
      </c>
      <c r="B32" s="18"/>
      <c r="C32" s="18"/>
      <c r="D32" s="18"/>
      <c r="E32" s="18"/>
      <c r="F32" s="18"/>
      <c r="G32" s="18"/>
      <c r="H32" s="18"/>
      <c r="I32" s="18"/>
      <c r="J32" s="18"/>
      <c r="K32" s="19"/>
      <c r="L32" s="18"/>
      <c r="M32" s="18"/>
      <c r="N32" s="18"/>
      <c r="O32" s="18"/>
      <c r="P32" s="18"/>
      <c r="Q32" s="18"/>
      <c r="R32" s="18"/>
      <c r="S32" s="18"/>
      <c r="T32" s="18"/>
      <c r="V32" s="18"/>
      <c r="W32" s="18"/>
      <c r="X32" s="18"/>
      <c r="Y32" s="18"/>
      <c r="Z32" s="18"/>
      <c r="AA32" s="18"/>
      <c r="AB32" s="18"/>
      <c r="AC32" s="18"/>
      <c r="AD32" s="18"/>
      <c r="AF32" s="18"/>
      <c r="AG32" s="18"/>
      <c r="AH32" s="18"/>
      <c r="AI32" s="18"/>
      <c r="AJ32" s="18"/>
      <c r="AK32" s="18"/>
      <c r="AL32" s="18"/>
      <c r="AM32" s="18"/>
      <c r="AN32" s="18"/>
      <c r="AO32" s="19"/>
      <c r="AP32" s="18"/>
      <c r="AQ32" s="18"/>
      <c r="AR32" s="18"/>
      <c r="AS32" s="18"/>
      <c r="AT32" s="18"/>
      <c r="AU32" s="18"/>
      <c r="AV32" s="18"/>
      <c r="AW32" s="18"/>
      <c r="AX32" s="18"/>
      <c r="AY32" s="19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5">
      <c r="A33" s="24" t="s">
        <v>63</v>
      </c>
      <c r="B33" s="1">
        <f>B17*WACC!$C$21</f>
        <v>65677.797814877849</v>
      </c>
      <c r="C33" s="1">
        <f>C17*WACC!$D$21</f>
        <v>73087.33706016971</v>
      </c>
      <c r="D33" s="1">
        <f>D17*WACC!$E$21</f>
        <v>89824.275406069763</v>
      </c>
      <c r="E33" s="1">
        <f>E17*WACC!$F$21</f>
        <v>114858.38790810836</v>
      </c>
      <c r="F33" s="1">
        <f>F17*WACC!$G$21</f>
        <v>130215.21347283515</v>
      </c>
      <c r="G33" s="1">
        <f>G17*WACC!$H$21</f>
        <v>153810.52362411167</v>
      </c>
      <c r="H33" s="1">
        <f>H17*WACC!$I$21</f>
        <v>182389.48131484323</v>
      </c>
      <c r="I33" s="1">
        <f>I17*WACC!$J$21</f>
        <v>180477.20689081601</v>
      </c>
      <c r="J33" s="20">
        <f>J17*WACC!$K$21</f>
        <v>171191.02071678737</v>
      </c>
      <c r="L33" s="1">
        <f>L17*WACC!$C$21</f>
        <v>32729.040154292688</v>
      </c>
      <c r="M33" s="1">
        <f>M17*WACC!$D$21</f>
        <v>31913.877357496312</v>
      </c>
      <c r="N33" s="1">
        <f>N17*WACC!$E$21</f>
        <v>35548.083286884859</v>
      </c>
      <c r="O33" s="1">
        <f>O17*WACC!$F$21</f>
        <v>42611.562265202949</v>
      </c>
      <c r="P33" s="1">
        <f>P17*WACC!$G$21</f>
        <v>43424.170573544623</v>
      </c>
      <c r="Q33" s="1">
        <f>Q17*WACC!$H$21</f>
        <v>53629.618722305459</v>
      </c>
      <c r="R33" s="1">
        <f>R17*WACC!$I$21</f>
        <v>64064.720970963477</v>
      </c>
      <c r="S33" s="1">
        <f>S17*WACC!$J$21</f>
        <v>61356.735417180331</v>
      </c>
      <c r="T33" s="20">
        <f>T17*WACC!$K$21</f>
        <v>58477.474427670808</v>
      </c>
      <c r="V33" s="1">
        <f>V17*WACC!C21</f>
        <v>15481.642536104888</v>
      </c>
      <c r="W33" s="1">
        <f>W17*WACC!D21</f>
        <v>16056.868573059932</v>
      </c>
      <c r="X33" s="1">
        <f>X17*WACC!E21</f>
        <v>17819.107846828287</v>
      </c>
      <c r="Y33" s="1">
        <f>Y17*WACC!F21</f>
        <v>23006.685398219972</v>
      </c>
      <c r="Z33" s="1">
        <f>Z17*WACC!G21</f>
        <v>26082.731135216331</v>
      </c>
      <c r="AA33" s="1">
        <f>AA17*WACC!H21</f>
        <v>38797.28579193975</v>
      </c>
      <c r="AB33" s="1">
        <f>AB17*WACC!I21</f>
        <v>42367.130219284525</v>
      </c>
      <c r="AC33" s="1">
        <f>AC17*WACC!J21</f>
        <v>38315.425388492942</v>
      </c>
      <c r="AD33" s="1">
        <f>AD17*WACC!K21</f>
        <v>34290.38164615618</v>
      </c>
      <c r="AF33" s="1">
        <f>AF17*WACC!C21</f>
        <v>1062.4907074001558</v>
      </c>
      <c r="AG33" s="1">
        <f>AG17*WACC!D21</f>
        <v>1027.2996662895605</v>
      </c>
      <c r="AH33" s="1">
        <f>AH17*WACC!E21</f>
        <v>1082.1043875513931</v>
      </c>
      <c r="AI33" s="1">
        <f>AI17*WACC!F21</f>
        <v>1260.776671508434</v>
      </c>
      <c r="AJ33" s="1">
        <f>AJ17*WACC!G21</f>
        <v>1261.6151429906076</v>
      </c>
      <c r="AK33" s="1">
        <f>AK17*WACC!H21</f>
        <v>2187.8524734243542</v>
      </c>
      <c r="AL33" s="1">
        <f>AL17*WACC!I21</f>
        <v>2170.9440545942157</v>
      </c>
      <c r="AM33" s="1">
        <f>AM17*WACC!J21</f>
        <v>1819.479531773012</v>
      </c>
      <c r="AN33" s="1">
        <f>AN17*WACC!K21</f>
        <v>1539.0735313208113</v>
      </c>
      <c r="AP33" s="1">
        <f>AP17*WACC!C21</f>
        <v>63616.997790787529</v>
      </c>
      <c r="AQ33" s="1">
        <f>AQ17*WACC!D21</f>
        <v>65507.703759309668</v>
      </c>
      <c r="AR33" s="1">
        <f>AR17*WACC!E21</f>
        <v>80345.054938926362</v>
      </c>
      <c r="AS33" s="1">
        <f>AS17*WACC!F21</f>
        <v>102911.16635703942</v>
      </c>
      <c r="AT33" s="1">
        <f>AT17*WACC!G21</f>
        <v>114547.77072219866</v>
      </c>
      <c r="AU33" s="1">
        <f>AU17*WACC!H21</f>
        <v>138416.68643366359</v>
      </c>
      <c r="AV33" s="1">
        <f>AV17*WACC!I21</f>
        <v>148415.18734223713</v>
      </c>
      <c r="AW33" s="1">
        <f>AW17*WACC!J21</f>
        <v>134920.06394816737</v>
      </c>
      <c r="AX33" s="1">
        <f>AX17*WACC!K21</f>
        <v>120060.15747275001</v>
      </c>
      <c r="AZ33" s="1">
        <f>AZ17*WACC!C21</f>
        <v>27368.830470330671</v>
      </c>
      <c r="BA33" s="1">
        <f>BA17*WACC!D21</f>
        <v>36545.554633357147</v>
      </c>
      <c r="BB33" s="1">
        <f>BB17*WACC!E21</f>
        <v>44846.842858462718</v>
      </c>
      <c r="BC33" s="1">
        <f>BC17*WACC!F21</f>
        <v>57861.367373879315</v>
      </c>
      <c r="BD33" s="1">
        <f>BD17*WACC!G21</f>
        <v>57060.910027550293</v>
      </c>
      <c r="BE33" s="1">
        <f>BE17*WACC!H21</f>
        <v>66912.316622832412</v>
      </c>
      <c r="BF33" s="1">
        <f>BF17*WACC!I21</f>
        <v>67641.170690228304</v>
      </c>
      <c r="BG33" s="1">
        <f>BG17*WACC!J21</f>
        <v>61678.089586370777</v>
      </c>
      <c r="BH33" s="1">
        <f>BH17*WACC!K21</f>
        <v>50064.438322157679</v>
      </c>
    </row>
    <row r="34" spans="1:60" x14ac:dyDescent="0.25">
      <c r="A34" s="24" t="s">
        <v>64</v>
      </c>
      <c r="B34" s="1">
        <f>B20</f>
        <v>-9281.1451876588762</v>
      </c>
      <c r="C34" s="1">
        <f t="shared" ref="C34:I34" si="15">C20</f>
        <v>-1372.9140935514079</v>
      </c>
      <c r="D34" s="1">
        <f t="shared" si="15"/>
        <v>-13366.002372941857</v>
      </c>
      <c r="E34" s="1">
        <f t="shared" si="15"/>
        <v>10673.575575003866</v>
      </c>
      <c r="F34" s="1">
        <f t="shared" si="15"/>
        <v>-21042.563442087165</v>
      </c>
      <c r="G34" s="1">
        <f t="shared" si="15"/>
        <v>-5398.0672694172026</v>
      </c>
      <c r="H34" s="1">
        <f t="shared" si="15"/>
        <v>6208.5572680429468</v>
      </c>
      <c r="I34" s="1">
        <f t="shared" si="15"/>
        <v>-27950.91519091143</v>
      </c>
      <c r="J34" s="1">
        <f t="shared" ref="J34" si="16">J20</f>
        <v>-12901.726776994125</v>
      </c>
      <c r="L34" s="1">
        <f>L20</f>
        <v>-4756.4004668614944</v>
      </c>
      <c r="M34" s="1">
        <f t="shared" ref="M34:S34" si="17">M20</f>
        <v>-1777.4057485215872</v>
      </c>
      <c r="N34" s="1">
        <f t="shared" si="17"/>
        <v>-7145.4931950993596</v>
      </c>
      <c r="O34" s="1">
        <f t="shared" si="17"/>
        <v>1257.1806684708936</v>
      </c>
      <c r="P34" s="1">
        <f t="shared" si="17"/>
        <v>-10141.858371238304</v>
      </c>
      <c r="Q34" s="1">
        <f t="shared" si="17"/>
        <v>-5314.8557966976095</v>
      </c>
      <c r="R34" s="1">
        <f t="shared" si="17"/>
        <v>-1714.0512396184822</v>
      </c>
      <c r="S34" s="1">
        <f t="shared" si="17"/>
        <v>-12674.867455683136</v>
      </c>
      <c r="T34" s="1">
        <f t="shared" ref="T34" si="18">T20</f>
        <v>-8191.5491737353441</v>
      </c>
      <c r="V34" s="1">
        <f>V20</f>
        <v>-1859.0578481608418</v>
      </c>
      <c r="W34" s="1">
        <f t="shared" ref="W34:AC34" si="19">W20</f>
        <v>-275.00127073340082</v>
      </c>
      <c r="X34" s="1">
        <f t="shared" si="19"/>
        <v>-2677.2743134106495</v>
      </c>
      <c r="Y34" s="1">
        <f t="shared" si="19"/>
        <v>2137.968326045986</v>
      </c>
      <c r="Z34" s="1">
        <f t="shared" si="19"/>
        <v>-4214.926274879469</v>
      </c>
      <c r="AA34" s="1">
        <f t="shared" si="19"/>
        <v>-1081.2587368479235</v>
      </c>
      <c r="AB34" s="1">
        <f t="shared" si="19"/>
        <v>1243.6037667268392</v>
      </c>
      <c r="AC34" s="1">
        <f t="shared" si="19"/>
        <v>-5598.7022289055694</v>
      </c>
      <c r="AD34" s="1">
        <f t="shared" ref="AD34" si="20">AD20</f>
        <v>-2367.1042136407832</v>
      </c>
      <c r="AF34" s="1">
        <f t="shared" ref="AF34:AM34" si="21">AF20</f>
        <v>-145.25151911599943</v>
      </c>
      <c r="AG34" s="1">
        <f t="shared" si="21"/>
        <v>-54.278626633098497</v>
      </c>
      <c r="AH34" s="1">
        <f t="shared" si="21"/>
        <v>-218.20991496665778</v>
      </c>
      <c r="AI34" s="1">
        <f t="shared" si="21"/>
        <v>38.391931707793788</v>
      </c>
      <c r="AJ34" s="1">
        <f t="shared" si="21"/>
        <v>-309.71326854101426</v>
      </c>
      <c r="AK34" s="1">
        <f t="shared" si="21"/>
        <v>-162.30569392366584</v>
      </c>
      <c r="AL34" s="1">
        <f t="shared" si="21"/>
        <v>-52.3438991590059</v>
      </c>
      <c r="AM34" s="1">
        <f t="shared" si="21"/>
        <v>-387.06659907186685</v>
      </c>
      <c r="AN34" s="1">
        <f t="shared" ref="AN34" si="22">AN20</f>
        <v>-387.06659907186685</v>
      </c>
      <c r="AP34" s="1">
        <f t="shared" ref="AP34:AW34" si="23">AP20</f>
        <v>-20062.190283430584</v>
      </c>
      <c r="AQ34" s="1">
        <f t="shared" si="23"/>
        <v>-14430.019536134494</v>
      </c>
      <c r="AR34" s="1">
        <f t="shared" si="23"/>
        <v>-26392.38962397656</v>
      </c>
      <c r="AS34" s="1">
        <f t="shared" si="23"/>
        <v>-6040.5134911717905</v>
      </c>
      <c r="AT34" s="1">
        <f t="shared" si="23"/>
        <v>-37101.113685751508</v>
      </c>
      <c r="AU34" s="1">
        <f t="shared" si="23"/>
        <v>-25089.894534328083</v>
      </c>
      <c r="AV34" s="1">
        <f t="shared" si="23"/>
        <v>-18766.388612211882</v>
      </c>
      <c r="AW34" s="1">
        <f t="shared" si="23"/>
        <v>-47609.295446661316</v>
      </c>
      <c r="AX34" s="1">
        <f t="shared" ref="AX34" si="24">AX20</f>
        <v>-38537.648857047061</v>
      </c>
      <c r="AZ34" s="1">
        <f t="shared" ref="AZ34:BG34" si="25">AZ20</f>
        <v>-39249.775439165474</v>
      </c>
      <c r="BA34" s="1">
        <f t="shared" si="25"/>
        <v>-41817.31390853745</v>
      </c>
      <c r="BB34" s="1">
        <f t="shared" si="25"/>
        <v>-60009.254124807325</v>
      </c>
      <c r="BC34" s="1">
        <f t="shared" si="25"/>
        <v>-61699.222731749076</v>
      </c>
      <c r="BD34" s="1">
        <f t="shared" si="25"/>
        <v>-99476.354837229228</v>
      </c>
      <c r="BE34" s="1">
        <f t="shared" si="25"/>
        <v>-109023.2146257868</v>
      </c>
      <c r="BF34" s="1">
        <f t="shared" si="25"/>
        <v>-62789.419756301024</v>
      </c>
      <c r="BG34" s="1">
        <f t="shared" si="25"/>
        <v>-90761.077148612851</v>
      </c>
      <c r="BH34" s="1">
        <f t="shared" ref="BH34" si="26">BH20</f>
        <v>-94380.107706067822</v>
      </c>
    </row>
    <row r="35" spans="1:60" x14ac:dyDescent="0.25">
      <c r="A35" s="24" t="s">
        <v>99</v>
      </c>
      <c r="B35" s="20">
        <f>B12*B4</f>
        <v>63308.468054673263</v>
      </c>
      <c r="C35" s="20">
        <f t="shared" ref="C35:I35" si="27">C12*C4</f>
        <v>81259.249032434556</v>
      </c>
      <c r="D35" s="20">
        <f t="shared" si="27"/>
        <v>101540.20113492821</v>
      </c>
      <c r="E35" s="20">
        <f t="shared" si="27"/>
        <v>99457.047624316416</v>
      </c>
      <c r="F35" s="20">
        <f t="shared" si="27"/>
        <v>113563.58000978445</v>
      </c>
      <c r="G35" s="20">
        <f t="shared" si="27"/>
        <v>113965.49016678741</v>
      </c>
      <c r="H35" s="20">
        <f t="shared" si="27"/>
        <v>154478.68182772881</v>
      </c>
      <c r="I35" s="20">
        <f t="shared" si="27"/>
        <v>151323.34957918993</v>
      </c>
      <c r="J35" s="20">
        <f t="shared" ref="J35" si="28">J12*J4</f>
        <v>153635.00524116022</v>
      </c>
      <c r="K35" s="19"/>
      <c r="L35" s="20">
        <f t="shared" ref="L35:T35" si="29">B12*B5</f>
        <v>31548.338434069508</v>
      </c>
      <c r="M35" s="20">
        <f t="shared" si="29"/>
        <v>35482.175327422519</v>
      </c>
      <c r="N35" s="20">
        <f t="shared" si="29"/>
        <v>40184.677366933232</v>
      </c>
      <c r="O35" s="20">
        <f t="shared" si="29"/>
        <v>36897.785653646926</v>
      </c>
      <c r="P35" s="20">
        <f t="shared" si="29"/>
        <v>37871.183694799438</v>
      </c>
      <c r="Q35" s="20">
        <f t="shared" si="29"/>
        <v>39736.720486577564</v>
      </c>
      <c r="R35" s="20">
        <f t="shared" si="29"/>
        <v>54260.989043397669</v>
      </c>
      <c r="S35" s="20">
        <f t="shared" si="29"/>
        <v>51445.314799163803</v>
      </c>
      <c r="T35" s="20">
        <f t="shared" si="29"/>
        <v>52480.480883679949</v>
      </c>
      <c r="V35" s="20">
        <f t="shared" ref="V35:AD35" si="30">B12*B6</f>
        <v>14923.141526356761</v>
      </c>
      <c r="W35" s="20">
        <f t="shared" si="30"/>
        <v>17852.190742497402</v>
      </c>
      <c r="X35" s="20">
        <f t="shared" si="30"/>
        <v>20143.282944753453</v>
      </c>
      <c r="Y35" s="20">
        <f t="shared" si="30"/>
        <v>19921.723149719535</v>
      </c>
      <c r="Z35" s="20">
        <f t="shared" si="30"/>
        <v>22747.329172606729</v>
      </c>
      <c r="AA35" s="20">
        <f t="shared" si="30"/>
        <v>28746.74364430951</v>
      </c>
      <c r="AB35" s="20">
        <f t="shared" si="30"/>
        <v>35883.749336405279</v>
      </c>
      <c r="AC35" s="20">
        <f t="shared" si="30"/>
        <v>32126.043006893033</v>
      </c>
      <c r="AD35" s="20">
        <f t="shared" si="30"/>
        <v>30773.827633425499</v>
      </c>
      <c r="AF35" s="20">
        <f t="shared" ref="AF35:AN35" si="31">B12*B7</f>
        <v>1024.1613032980324</v>
      </c>
      <c r="AG35" s="20">
        <f t="shared" si="31"/>
        <v>1142.1622783333416</v>
      </c>
      <c r="AH35" s="20">
        <f t="shared" si="31"/>
        <v>1223.2450154953542</v>
      </c>
      <c r="AI35" s="20">
        <f t="shared" si="31"/>
        <v>1091.7193575985182</v>
      </c>
      <c r="AJ35" s="20">
        <f t="shared" si="31"/>
        <v>1100.2825891957589</v>
      </c>
      <c r="AK35" s="20">
        <f t="shared" si="31"/>
        <v>1621.0833541908423</v>
      </c>
      <c r="AL35" s="20">
        <f t="shared" si="31"/>
        <v>1838.7276144316043</v>
      </c>
      <c r="AM35" s="20">
        <f t="shared" si="31"/>
        <v>1525.5651502033475</v>
      </c>
      <c r="AN35" s="20">
        <f t="shared" si="31"/>
        <v>1381.2381575911502</v>
      </c>
      <c r="AO35" s="19"/>
      <c r="AP35" s="20">
        <f t="shared" ref="AP35:AX35" si="32">B8*B12</f>
        <v>61322.01149198629</v>
      </c>
      <c r="AQ35" s="20">
        <f t="shared" si="32"/>
        <v>72832.135188321408</v>
      </c>
      <c r="AR35" s="20">
        <f t="shared" si="32"/>
        <v>90824.590588839375</v>
      </c>
      <c r="AS35" s="20">
        <f t="shared" si="32"/>
        <v>89111.826831790895</v>
      </c>
      <c r="AT35" s="20">
        <f t="shared" si="32"/>
        <v>99899.655181739654</v>
      </c>
      <c r="AU35" s="20">
        <f t="shared" si="32"/>
        <v>102559.468266462</v>
      </c>
      <c r="AV35" s="20">
        <f t="shared" si="32"/>
        <v>125703.42510195168</v>
      </c>
      <c r="AW35" s="20">
        <f t="shared" si="32"/>
        <v>113125.39879025653</v>
      </c>
      <c r="AX35" s="20">
        <f t="shared" si="32"/>
        <v>107747.72441538266</v>
      </c>
      <c r="AY35" s="19"/>
      <c r="AZ35" s="20">
        <f t="shared" ref="AZ35:BH35" si="33">B9*B12</f>
        <v>26381.498575949478</v>
      </c>
      <c r="BA35" s="20">
        <f t="shared" si="33"/>
        <v>40631.721505130387</v>
      </c>
      <c r="BB35" s="20">
        <f t="shared" si="33"/>
        <v>50696.289210556875</v>
      </c>
      <c r="BC35" s="20">
        <f t="shared" si="33"/>
        <v>50102.747176949815</v>
      </c>
      <c r="BD35" s="20">
        <f t="shared" si="33"/>
        <v>49764.087071873939</v>
      </c>
      <c r="BE35" s="20">
        <f t="shared" si="33"/>
        <v>49578.499457893733</v>
      </c>
      <c r="BF35" s="20">
        <f t="shared" si="33"/>
        <v>57290.13981608655</v>
      </c>
      <c r="BG35" s="20">
        <f t="shared" si="33"/>
        <v>51714.758182740516</v>
      </c>
      <c r="BH35" s="20">
        <f t="shared" si="33"/>
        <v>44930.220123783496</v>
      </c>
    </row>
    <row r="36" spans="1:60" ht="14.45" x14ac:dyDescent="0.35">
      <c r="A36" s="25" t="s">
        <v>65</v>
      </c>
      <c r="B36" s="20">
        <f t="shared" ref="B36:I36" si="34">B52</f>
        <v>3548.8625052349626</v>
      </c>
      <c r="C36" s="20">
        <f t="shared" si="34"/>
        <v>1239.0310666659993</v>
      </c>
      <c r="D36" s="20">
        <f t="shared" si="34"/>
        <v>6860.994814290646</v>
      </c>
      <c r="E36" s="20">
        <f t="shared" si="34"/>
        <v>-283.66282645807979</v>
      </c>
      <c r="F36" s="20">
        <f t="shared" si="34"/>
        <v>10454.212187329353</v>
      </c>
      <c r="G36" s="20">
        <f t="shared" si="34"/>
        <v>6011.9486310758557</v>
      </c>
      <c r="H36" s="20">
        <f t="shared" si="34"/>
        <v>3158.8091662033917</v>
      </c>
      <c r="I36" s="20">
        <f t="shared" si="34"/>
        <v>13246.976908618435</v>
      </c>
      <c r="J36" s="20">
        <f t="shared" ref="J36" si="35">J52</f>
        <v>6078.9921626007199</v>
      </c>
      <c r="K36" s="19"/>
      <c r="L36" s="20">
        <f t="shared" ref="L36:S36" si="36">L52</f>
        <v>1888.9340272721699</v>
      </c>
      <c r="M36" s="20">
        <f t="shared" si="36"/>
        <v>635.31813498727524</v>
      </c>
      <c r="N36" s="20">
        <f t="shared" si="36"/>
        <v>2776.5455774182478</v>
      </c>
      <c r="O36" s="20">
        <f t="shared" si="36"/>
        <v>110.53298223457784</v>
      </c>
      <c r="P36" s="20">
        <f t="shared" si="36"/>
        <v>3639.9238417035958</v>
      </c>
      <c r="Q36" s="20">
        <f t="shared" si="36"/>
        <v>2661.9163643805696</v>
      </c>
      <c r="R36" s="20">
        <f t="shared" si="36"/>
        <v>1900.6121167956062</v>
      </c>
      <c r="S36" s="20">
        <f t="shared" si="36"/>
        <v>4936.209533469163</v>
      </c>
      <c r="T36" s="20">
        <f t="shared" ref="T36" si="37">T52</f>
        <v>2748.829524370261</v>
      </c>
      <c r="V36" s="20">
        <f t="shared" ref="V36:AC36" si="38">V52</f>
        <v>1114.2920789482032</v>
      </c>
      <c r="W36" s="20">
        <f t="shared" si="38"/>
        <v>498.86086626761846</v>
      </c>
      <c r="X36" s="20">
        <f t="shared" si="38"/>
        <v>1344.0625694617008</v>
      </c>
      <c r="Y36" s="20">
        <f t="shared" si="38"/>
        <v>-56.819023201963205</v>
      </c>
      <c r="Z36" s="20">
        <f t="shared" si="38"/>
        <v>2094.0287884986501</v>
      </c>
      <c r="AA36" s="20">
        <f t="shared" si="38"/>
        <v>2385.0387051071034</v>
      </c>
      <c r="AB36" s="20">
        <f t="shared" si="38"/>
        <v>1479.3079705206742</v>
      </c>
      <c r="AC36" s="20">
        <f t="shared" si="38"/>
        <v>2981.8566557001486</v>
      </c>
      <c r="AD36" s="20">
        <f t="shared" ref="AD36" si="39">AD52</f>
        <v>1217.6512553449018</v>
      </c>
      <c r="AF36" s="20">
        <f t="shared" ref="AF36:AM36" si="40">AF52</f>
        <v>68.612637421205449</v>
      </c>
      <c r="AG36" s="20">
        <f t="shared" si="40"/>
        <v>28.725343454724268</v>
      </c>
      <c r="AH36" s="20">
        <f t="shared" si="40"/>
        <v>84.185108303936175</v>
      </c>
      <c r="AI36" s="20">
        <f t="shared" si="40"/>
        <v>-3.1137079379751218</v>
      </c>
      <c r="AJ36" s="20">
        <f t="shared" si="40"/>
        <v>101.28764567377674</v>
      </c>
      <c r="AK36" s="20">
        <f t="shared" si="40"/>
        <v>162.60544599585316</v>
      </c>
      <c r="AL36" s="20">
        <f t="shared" si="40"/>
        <v>89.17361220826966</v>
      </c>
      <c r="AM36" s="20">
        <f t="shared" si="40"/>
        <v>142.51446661126027</v>
      </c>
      <c r="AN36" s="20">
        <f t="shared" ref="AN36" si="41">AN52</f>
        <v>117.18873632214856</v>
      </c>
      <c r="AO36" s="19"/>
      <c r="AP36" s="20">
        <f t="shared" ref="AP36:AW36" si="42">AP52</f>
        <v>3655.2235155536123</v>
      </c>
      <c r="AQ36" s="20">
        <f t="shared" si="42"/>
        <v>1277.0915293890132</v>
      </c>
      <c r="AR36" s="20">
        <f t="shared" si="42"/>
        <v>6124.257398393117</v>
      </c>
      <c r="AS36" s="20">
        <f t="shared" si="42"/>
        <v>-254.15707859566984</v>
      </c>
      <c r="AT36" s="20">
        <f t="shared" si="42"/>
        <v>9196.3655304012318</v>
      </c>
      <c r="AU36" s="20">
        <f t="shared" si="42"/>
        <v>6034.4550235199322</v>
      </c>
      <c r="AV36" s="20">
        <f t="shared" si="42"/>
        <v>3062.7220217806012</v>
      </c>
      <c r="AW36" s="20">
        <f t="shared" si="42"/>
        <v>10007.62795111641</v>
      </c>
      <c r="AX36" s="20">
        <f t="shared" ref="AX36" si="43">AX52</f>
        <v>4263.3355024203493</v>
      </c>
      <c r="AY36" s="19"/>
      <c r="AZ36" s="20">
        <f t="shared" ref="AZ36:BG36" si="44">AZ52</f>
        <v>1572.523008038572</v>
      </c>
      <c r="BA36" s="20">
        <f t="shared" si="44"/>
        <v>712.46610063706692</v>
      </c>
      <c r="BB36" s="20">
        <f t="shared" si="44"/>
        <v>3418.4258057859206</v>
      </c>
      <c r="BC36" s="20">
        <f t="shared" si="44"/>
        <v>-142.89874088371522</v>
      </c>
      <c r="BD36" s="20">
        <f t="shared" si="44"/>
        <v>4581.0842306422619</v>
      </c>
      <c r="BE36" s="20">
        <f t="shared" si="44"/>
        <v>2917.1292535854714</v>
      </c>
      <c r="BF36" s="20">
        <f t="shared" si="44"/>
        <v>1395.8551465297016</v>
      </c>
      <c r="BG36" s="20">
        <f t="shared" si="44"/>
        <v>4574.9413041684229</v>
      </c>
      <c r="BH36" s="20">
        <f t="shared" ref="BH36" si="45">BH52</f>
        <v>1755.1201990589134</v>
      </c>
    </row>
    <row r="37" spans="1:60" ht="14.45" x14ac:dyDescent="0.35">
      <c r="A37" s="25" t="s">
        <v>66</v>
      </c>
      <c r="B37" s="20">
        <f>-B36*WACC!$C$13</f>
        <v>-1774.4312526174813</v>
      </c>
      <c r="C37" s="20">
        <f>-C36*WACC!$D$13</f>
        <v>-619.51553333299967</v>
      </c>
      <c r="D37" s="20">
        <f>-D36*WACC!$E$13</f>
        <v>-3430.497407145323</v>
      </c>
      <c r="E37" s="20">
        <f>-E36*WACC!$F$13</f>
        <v>141.8314132290399</v>
      </c>
      <c r="F37" s="20">
        <f>-F36*WACC!$G$13</f>
        <v>-5227.1060936646763</v>
      </c>
      <c r="G37" s="20">
        <f>-G36*WACC!$H$13</f>
        <v>-3005.9743155379279</v>
      </c>
      <c r="H37" s="20">
        <f>-H36*WACC!$I$13</f>
        <v>-1579.4045831016958</v>
      </c>
      <c r="I37" s="20">
        <f>-I36*WACC!$J$13</f>
        <v>-6623.4884543092176</v>
      </c>
      <c r="J37" s="20">
        <f>-J36*WACC!$K$13</f>
        <v>-3039.4960813003599</v>
      </c>
      <c r="K37" s="19"/>
      <c r="L37" s="20">
        <f>-L36*WACC!$C$13</f>
        <v>-944.46701363608497</v>
      </c>
      <c r="M37" s="20">
        <f>-M36*WACC!$D$13</f>
        <v>-317.65906749363762</v>
      </c>
      <c r="N37" s="20">
        <f>-N36*WACC!$E$13</f>
        <v>-1388.2727887091239</v>
      </c>
      <c r="O37" s="20">
        <f>-O36*WACC!$F$13</f>
        <v>-55.266491117288922</v>
      </c>
      <c r="P37" s="20">
        <f>-P36*WACC!$G$13</f>
        <v>-1819.9619208517979</v>
      </c>
      <c r="Q37" s="20">
        <f>-Q36*WACC!$H$13</f>
        <v>-1330.9581821902848</v>
      </c>
      <c r="R37" s="20">
        <f>-R36*WACC!$I$13</f>
        <v>-950.3060583978031</v>
      </c>
      <c r="S37" s="20">
        <f>-S36*WACC!$J$13</f>
        <v>-2468.1047667345815</v>
      </c>
      <c r="T37" s="20">
        <f>-T36*WACC!$K$13</f>
        <v>-1374.4147621851305</v>
      </c>
      <c r="V37" s="20">
        <f>-V36*WACC!C13</f>
        <v>-557.1460394741016</v>
      </c>
      <c r="W37" s="20">
        <f>-W36*WACC!D13</f>
        <v>-249.43043313380923</v>
      </c>
      <c r="X37" s="20">
        <f>-X36*WACC!E13</f>
        <v>-672.03128473085042</v>
      </c>
      <c r="Y37" s="20">
        <f>-Y36*WACC!F13</f>
        <v>28.409511600981602</v>
      </c>
      <c r="Z37" s="20">
        <f>-Z36*WACC!G13</f>
        <v>-1047.0143942493251</v>
      </c>
      <c r="AA37" s="20">
        <f>-AA36*WACC!H13</f>
        <v>-1192.5193525535517</v>
      </c>
      <c r="AB37" s="20">
        <f>-AB36*WACC!I13</f>
        <v>-739.65398526033709</v>
      </c>
      <c r="AC37" s="20">
        <f>-AC36*WACC!J13</f>
        <v>-1490.9283278500743</v>
      </c>
      <c r="AD37" s="20">
        <f>-AD36*WACC!K13</f>
        <v>-608.82562767245088</v>
      </c>
      <c r="AF37" s="20">
        <f>-AF36*WACC!C13</f>
        <v>-34.306318710602724</v>
      </c>
      <c r="AG37" s="20">
        <f>-AG36*WACC!D13</f>
        <v>-14.362671727362134</v>
      </c>
      <c r="AH37" s="20">
        <f>-AH36*WACC!E13</f>
        <v>-42.092554151968088</v>
      </c>
      <c r="AI37" s="20">
        <f>-AI36*WACC!F13</f>
        <v>1.5568539689875609</v>
      </c>
      <c r="AJ37" s="20">
        <f>-AJ36*WACC!G13</f>
        <v>-50.643822836888368</v>
      </c>
      <c r="AK37" s="20">
        <f>-AK36*WACC!H13</f>
        <v>-81.30272299792658</v>
      </c>
      <c r="AL37" s="20">
        <f>-AL36*WACC!I13</f>
        <v>-44.58680610413483</v>
      </c>
      <c r="AM37" s="20">
        <f>-AM36*WACC!J13</f>
        <v>-71.257233305630137</v>
      </c>
      <c r="AN37" s="20">
        <f>-AN36*WACC!K13</f>
        <v>-58.594368161074279</v>
      </c>
      <c r="AO37" s="19"/>
      <c r="AP37" s="20">
        <f>-AP36*WACC!C13</f>
        <v>-1827.6117577768061</v>
      </c>
      <c r="AQ37" s="20">
        <f>-AQ36*WACC!D13</f>
        <v>-638.5457646945066</v>
      </c>
      <c r="AR37" s="20">
        <f>-AR36*WACC!E13</f>
        <v>-3062.1286991965585</v>
      </c>
      <c r="AS37" s="20">
        <f>-AS36*WACC!F13</f>
        <v>127.07853929783492</v>
      </c>
      <c r="AT37" s="20">
        <f>-AT36*WACC!G13</f>
        <v>-4598.1827652006159</v>
      </c>
      <c r="AU37" s="20">
        <f>-AU36*WACC!H13</f>
        <v>-3017.2275117599661</v>
      </c>
      <c r="AV37" s="20">
        <f>-AV36*WACC!I13</f>
        <v>-1531.3610108903006</v>
      </c>
      <c r="AW37" s="20">
        <f>-AW36*WACC!J13</f>
        <v>-5003.8139755582051</v>
      </c>
      <c r="AX37" s="20">
        <f>-AX36*WACC!K13</f>
        <v>-2131.6677512101746</v>
      </c>
      <c r="AY37" s="19"/>
      <c r="AZ37" s="20">
        <f>-AZ36*WACC!C13</f>
        <v>-786.26150401928601</v>
      </c>
      <c r="BA37" s="20">
        <f>-BA36*WACC!D13</f>
        <v>-356.23305031853346</v>
      </c>
      <c r="BB37" s="20">
        <f>-BB36*WACC!E13</f>
        <v>-1709.2129028929603</v>
      </c>
      <c r="BC37" s="20">
        <f>-BC36*WACC!F13</f>
        <v>71.44937044185761</v>
      </c>
      <c r="BD37" s="20">
        <f>-BD36*WACC!G13</f>
        <v>-2290.542115321131</v>
      </c>
      <c r="BE37" s="20">
        <f>-BE36*WACC!H13</f>
        <v>-1458.5646267927357</v>
      </c>
      <c r="BF37" s="20">
        <f>-BF36*WACC!I13</f>
        <v>-697.92757326485082</v>
      </c>
      <c r="BG37" s="20">
        <f>-BG36*WACC!J13</f>
        <v>-2287.4706520842115</v>
      </c>
      <c r="BH37" s="20">
        <f>-BH36*WACC!K13</f>
        <v>-877.56009952945669</v>
      </c>
    </row>
    <row r="38" spans="1:60" ht="14.45" x14ac:dyDescent="0.35">
      <c r="A38" s="24" t="s">
        <v>67</v>
      </c>
      <c r="B38" s="20">
        <f t="shared" ref="B38:I38" si="46">B36+B37</f>
        <v>1774.4312526174813</v>
      </c>
      <c r="C38" s="20">
        <f t="shared" si="46"/>
        <v>619.51553333299967</v>
      </c>
      <c r="D38" s="20">
        <f t="shared" si="46"/>
        <v>3430.497407145323</v>
      </c>
      <c r="E38" s="20">
        <f t="shared" si="46"/>
        <v>-141.8314132290399</v>
      </c>
      <c r="F38" s="20">
        <f t="shared" si="46"/>
        <v>5227.1060936646763</v>
      </c>
      <c r="G38" s="20">
        <f t="shared" si="46"/>
        <v>3005.9743155379279</v>
      </c>
      <c r="H38" s="20">
        <f t="shared" si="46"/>
        <v>1579.4045831016958</v>
      </c>
      <c r="I38" s="20">
        <f t="shared" si="46"/>
        <v>6623.4884543092176</v>
      </c>
      <c r="J38" s="20">
        <f t="shared" ref="J38" si="47">J36+J37</f>
        <v>3039.4960813003599</v>
      </c>
      <c r="K38" s="19"/>
      <c r="L38" s="20">
        <f t="shared" ref="L38:S38" si="48">L36+L37</f>
        <v>944.46701363608497</v>
      </c>
      <c r="M38" s="20">
        <f t="shared" si="48"/>
        <v>317.65906749363762</v>
      </c>
      <c r="N38" s="20">
        <f t="shared" si="48"/>
        <v>1388.2727887091239</v>
      </c>
      <c r="O38" s="20">
        <f t="shared" si="48"/>
        <v>55.266491117288922</v>
      </c>
      <c r="P38" s="20">
        <f t="shared" si="48"/>
        <v>1819.9619208517979</v>
      </c>
      <c r="Q38" s="20">
        <f t="shared" si="48"/>
        <v>1330.9581821902848</v>
      </c>
      <c r="R38" s="20">
        <f t="shared" si="48"/>
        <v>950.3060583978031</v>
      </c>
      <c r="S38" s="20">
        <f t="shared" si="48"/>
        <v>2468.1047667345815</v>
      </c>
      <c r="T38" s="20">
        <f t="shared" ref="T38" si="49">T36+T37</f>
        <v>1374.4147621851305</v>
      </c>
      <c r="V38" s="20">
        <f t="shared" ref="V38:AC38" si="50">V36+V37</f>
        <v>557.1460394741016</v>
      </c>
      <c r="W38" s="20">
        <f t="shared" si="50"/>
        <v>249.43043313380923</v>
      </c>
      <c r="X38" s="20">
        <f t="shared" si="50"/>
        <v>672.03128473085042</v>
      </c>
      <c r="Y38" s="20">
        <f t="shared" si="50"/>
        <v>-28.409511600981602</v>
      </c>
      <c r="Z38" s="20">
        <f t="shared" si="50"/>
        <v>1047.0143942493251</v>
      </c>
      <c r="AA38" s="20">
        <f t="shared" si="50"/>
        <v>1192.5193525535517</v>
      </c>
      <c r="AB38" s="20">
        <f t="shared" si="50"/>
        <v>739.65398526033709</v>
      </c>
      <c r="AC38" s="20">
        <f t="shared" si="50"/>
        <v>1490.9283278500743</v>
      </c>
      <c r="AD38" s="20">
        <f t="shared" ref="AD38" si="51">AD36+AD37</f>
        <v>608.82562767245088</v>
      </c>
      <c r="AF38" s="20">
        <f t="shared" ref="AF38:AM38" si="52">AF36+AF37</f>
        <v>34.306318710602724</v>
      </c>
      <c r="AG38" s="20">
        <f t="shared" si="52"/>
        <v>14.362671727362134</v>
      </c>
      <c r="AH38" s="20">
        <f t="shared" si="52"/>
        <v>42.092554151968088</v>
      </c>
      <c r="AI38" s="20">
        <f t="shared" si="52"/>
        <v>-1.5568539689875609</v>
      </c>
      <c r="AJ38" s="20">
        <f t="shared" si="52"/>
        <v>50.643822836888368</v>
      </c>
      <c r="AK38" s="20">
        <f t="shared" si="52"/>
        <v>81.30272299792658</v>
      </c>
      <c r="AL38" s="20">
        <f t="shared" si="52"/>
        <v>44.58680610413483</v>
      </c>
      <c r="AM38" s="20">
        <f t="shared" si="52"/>
        <v>71.257233305630137</v>
      </c>
      <c r="AN38" s="20">
        <f t="shared" ref="AN38" si="53">AN36+AN37</f>
        <v>58.594368161074279</v>
      </c>
      <c r="AO38" s="19"/>
      <c r="AP38" s="20">
        <f t="shared" ref="AP38:AW38" si="54">AP36+AP37</f>
        <v>1827.6117577768061</v>
      </c>
      <c r="AQ38" s="20">
        <f t="shared" si="54"/>
        <v>638.5457646945066</v>
      </c>
      <c r="AR38" s="20">
        <f t="shared" si="54"/>
        <v>3062.1286991965585</v>
      </c>
      <c r="AS38" s="20">
        <f t="shared" si="54"/>
        <v>-127.07853929783492</v>
      </c>
      <c r="AT38" s="20">
        <f t="shared" si="54"/>
        <v>4598.1827652006159</v>
      </c>
      <c r="AU38" s="20">
        <f t="shared" si="54"/>
        <v>3017.2275117599661</v>
      </c>
      <c r="AV38" s="20">
        <f t="shared" si="54"/>
        <v>1531.3610108903006</v>
      </c>
      <c r="AW38" s="20">
        <f t="shared" si="54"/>
        <v>5003.8139755582051</v>
      </c>
      <c r="AX38" s="20">
        <f t="shared" ref="AX38" si="55">AX36+AX37</f>
        <v>2131.6677512101746</v>
      </c>
      <c r="AY38" s="19"/>
      <c r="AZ38" s="20">
        <f t="shared" ref="AZ38:BG38" si="56">AZ36+AZ37</f>
        <v>786.26150401928601</v>
      </c>
      <c r="BA38" s="20">
        <f t="shared" si="56"/>
        <v>356.23305031853346</v>
      </c>
      <c r="BB38" s="20">
        <f t="shared" si="56"/>
        <v>1709.2129028929603</v>
      </c>
      <c r="BC38" s="20">
        <f t="shared" si="56"/>
        <v>-71.44937044185761</v>
      </c>
      <c r="BD38" s="20">
        <f t="shared" si="56"/>
        <v>2290.542115321131</v>
      </c>
      <c r="BE38" s="20">
        <f t="shared" si="56"/>
        <v>1458.5646267927357</v>
      </c>
      <c r="BF38" s="20">
        <f t="shared" si="56"/>
        <v>697.92757326485082</v>
      </c>
      <c r="BG38" s="20">
        <f t="shared" si="56"/>
        <v>2287.4706520842115</v>
      </c>
      <c r="BH38" s="20">
        <f t="shared" ref="BH38" si="57">BH36+BH37</f>
        <v>877.56009952945669</v>
      </c>
    </row>
    <row r="39" spans="1:60" ht="14.45" x14ac:dyDescent="0.35">
      <c r="A39" s="23" t="s">
        <v>100</v>
      </c>
      <c r="B39" s="20">
        <f t="shared" ref="B39:I39" si="58">B33-B34+B35+B38</f>
        <v>140041.84230982745</v>
      </c>
      <c r="C39" s="20">
        <f t="shared" si="58"/>
        <v>156339.01571948867</v>
      </c>
      <c r="D39" s="20">
        <f t="shared" si="58"/>
        <v>208160.97632108518</v>
      </c>
      <c r="E39" s="20">
        <f t="shared" si="58"/>
        <v>203500.02854419185</v>
      </c>
      <c r="F39" s="20">
        <f t="shared" si="58"/>
        <v>270048.46301837143</v>
      </c>
      <c r="G39" s="20">
        <f t="shared" si="58"/>
        <v>276180.05537585425</v>
      </c>
      <c r="H39" s="20">
        <f t="shared" si="58"/>
        <v>332239.01045763079</v>
      </c>
      <c r="I39" s="20">
        <f t="shared" si="58"/>
        <v>366374.96011522663</v>
      </c>
      <c r="J39" s="20">
        <f t="shared" ref="J39" si="59">J33-J34+J35+J38</f>
        <v>340767.24881624209</v>
      </c>
      <c r="K39" s="19"/>
      <c r="L39" s="20">
        <f t="shared" ref="L39:S39" si="60">L33-L34+L35+L38</f>
        <v>69978.246068859764</v>
      </c>
      <c r="M39" s="20">
        <f t="shared" si="60"/>
        <v>69491.117500934051</v>
      </c>
      <c r="N39" s="20">
        <f t="shared" si="60"/>
        <v>84266.526637626564</v>
      </c>
      <c r="O39" s="20">
        <f t="shared" si="60"/>
        <v>78307.433741496279</v>
      </c>
      <c r="P39" s="20">
        <f t="shared" si="60"/>
        <v>93257.17456043417</v>
      </c>
      <c r="Q39" s="20">
        <f t="shared" si="60"/>
        <v>100012.15318777092</v>
      </c>
      <c r="R39" s="20">
        <f t="shared" si="60"/>
        <v>120990.06731237743</v>
      </c>
      <c r="S39" s="20">
        <f t="shared" si="60"/>
        <v>127945.02243876187</v>
      </c>
      <c r="T39" s="20">
        <f t="shared" ref="T39" si="61">T33-T34+T35+T38</f>
        <v>120523.91924727123</v>
      </c>
      <c r="V39" s="20">
        <f t="shared" ref="V39:AC39" si="62">V33-V34+V35+V38</f>
        <v>32820.987950096591</v>
      </c>
      <c r="W39" s="20">
        <f t="shared" si="62"/>
        <v>34433.491019424539</v>
      </c>
      <c r="X39" s="20">
        <f t="shared" si="62"/>
        <v>41311.696389723242</v>
      </c>
      <c r="Y39" s="20">
        <f t="shared" si="62"/>
        <v>40762.030710292536</v>
      </c>
      <c r="Z39" s="20">
        <f t="shared" si="62"/>
        <v>54092.000976951851</v>
      </c>
      <c r="AA39" s="20">
        <f t="shared" si="62"/>
        <v>69817.807525650744</v>
      </c>
      <c r="AB39" s="20">
        <f t="shared" si="62"/>
        <v>77746.929774223288</v>
      </c>
      <c r="AC39" s="20">
        <f t="shared" si="62"/>
        <v>77531.09895214162</v>
      </c>
      <c r="AD39" s="20">
        <f t="shared" ref="AD39" si="63">AD33-AD34+AD35+AD38</f>
        <v>68040.139120894921</v>
      </c>
      <c r="AF39" s="20">
        <f t="shared" ref="AF39:AM39" si="64">AF33-AF34+AF35+AF38</f>
        <v>2266.2098485247902</v>
      </c>
      <c r="AG39" s="20">
        <f t="shared" si="64"/>
        <v>2238.1032429833626</v>
      </c>
      <c r="AH39" s="20">
        <f t="shared" si="64"/>
        <v>2565.6518721653733</v>
      </c>
      <c r="AI39" s="20">
        <f t="shared" si="64"/>
        <v>2312.547243430171</v>
      </c>
      <c r="AJ39" s="20">
        <f t="shared" si="64"/>
        <v>2722.2548235642694</v>
      </c>
      <c r="AK39" s="20">
        <f t="shared" si="64"/>
        <v>4052.5442445367889</v>
      </c>
      <c r="AL39" s="20">
        <f t="shared" si="64"/>
        <v>4106.6023742889611</v>
      </c>
      <c r="AM39" s="20">
        <f t="shared" si="64"/>
        <v>3803.3685143538564</v>
      </c>
      <c r="AN39" s="20">
        <f t="shared" ref="AN39" si="65">AN33-AN34+AN35+AN38</f>
        <v>3365.9726561449024</v>
      </c>
      <c r="AO39" s="19"/>
      <c r="AP39" s="20">
        <f t="shared" ref="AP39:AW39" si="66">AP33-AP34+AP35+AP38</f>
        <v>146828.81132398121</v>
      </c>
      <c r="AQ39" s="20">
        <f t="shared" si="66"/>
        <v>153408.40424846008</v>
      </c>
      <c r="AR39" s="20">
        <f t="shared" si="66"/>
        <v>200624.16385093884</v>
      </c>
      <c r="AS39" s="20">
        <f t="shared" si="66"/>
        <v>197936.42814070426</v>
      </c>
      <c r="AT39" s="20">
        <f t="shared" si="66"/>
        <v>256146.72235489043</v>
      </c>
      <c r="AU39" s="20">
        <f t="shared" si="66"/>
        <v>269083.27674621367</v>
      </c>
      <c r="AV39" s="20">
        <f t="shared" si="66"/>
        <v>294416.36206729099</v>
      </c>
      <c r="AW39" s="20">
        <f t="shared" si="66"/>
        <v>300658.57216064341</v>
      </c>
      <c r="AX39" s="20">
        <f t="shared" ref="AX39" si="67">AX33-AX34+AX35+AX38</f>
        <v>268477.1984963899</v>
      </c>
      <c r="AY39" s="19"/>
      <c r="AZ39" s="20">
        <f t="shared" ref="AZ39:BG39" si="68">AZ33-AZ34+AZ35+AZ38</f>
        <v>93786.365989464903</v>
      </c>
      <c r="BA39" s="20">
        <f t="shared" si="68"/>
        <v>119350.82309734351</v>
      </c>
      <c r="BB39" s="20">
        <f t="shared" si="68"/>
        <v>157261.59909671987</v>
      </c>
      <c r="BC39" s="20">
        <f t="shared" si="68"/>
        <v>169591.88791213633</v>
      </c>
      <c r="BD39" s="20">
        <f t="shared" si="68"/>
        <v>208591.89405197458</v>
      </c>
      <c r="BE39" s="20">
        <f t="shared" si="68"/>
        <v>226972.59533330565</v>
      </c>
      <c r="BF39" s="20">
        <f t="shared" si="68"/>
        <v>188418.65783588073</v>
      </c>
      <c r="BG39" s="20">
        <f t="shared" si="68"/>
        <v>206441.39556980834</v>
      </c>
      <c r="BH39" s="20">
        <f t="shared" ref="BH39" si="69">BH33-BH34+BH35+BH38</f>
        <v>190252.32625153847</v>
      </c>
    </row>
    <row r="40" spans="1:60" ht="14.45" x14ac:dyDescent="0.35">
      <c r="A40" s="21"/>
      <c r="B40" s="18"/>
      <c r="C40" s="18"/>
      <c r="D40" s="18"/>
      <c r="E40" s="18"/>
      <c r="F40" s="18"/>
      <c r="G40" s="18"/>
      <c r="H40" s="18"/>
      <c r="I40" s="18"/>
      <c r="J40" s="18"/>
      <c r="K40" s="19"/>
      <c r="L40" s="18"/>
      <c r="M40" s="18"/>
      <c r="N40" s="18"/>
      <c r="O40" s="18"/>
      <c r="P40" s="18"/>
      <c r="Q40" s="18"/>
      <c r="R40" s="18"/>
      <c r="S40" s="18"/>
      <c r="T40" s="18"/>
      <c r="V40" s="18"/>
      <c r="W40" s="18"/>
      <c r="X40" s="18"/>
      <c r="Y40" s="18"/>
      <c r="Z40" s="18"/>
      <c r="AA40" s="18"/>
      <c r="AB40" s="18"/>
      <c r="AC40" s="18"/>
      <c r="AD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9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ht="14.45" x14ac:dyDescent="0.35">
      <c r="A41" s="21"/>
    </row>
    <row r="42" spans="1:60" ht="14.45" x14ac:dyDescent="0.35">
      <c r="A42" s="45" t="s">
        <v>75</v>
      </c>
      <c r="B42" s="14"/>
      <c r="C42" s="14"/>
      <c r="D42" s="14"/>
      <c r="E42" s="14"/>
      <c r="F42" s="14"/>
      <c r="G42" s="14"/>
      <c r="H42" s="14"/>
      <c r="I42" s="14"/>
      <c r="J42" s="14"/>
      <c r="L42" s="14"/>
      <c r="M42" s="14"/>
      <c r="N42" s="14"/>
      <c r="O42" s="14"/>
      <c r="P42" s="14"/>
      <c r="Q42" s="14"/>
      <c r="R42" s="14"/>
      <c r="S42" s="14"/>
      <c r="T42" s="14"/>
      <c r="V42" s="14"/>
      <c r="W42" s="14"/>
      <c r="X42" s="14"/>
      <c r="Y42" s="14"/>
      <c r="Z42" s="14"/>
      <c r="AA42" s="14"/>
      <c r="AB42" s="14"/>
      <c r="AC42" s="14"/>
      <c r="AD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60" ht="14.45" x14ac:dyDescent="0.35">
      <c r="A43" s="21" t="s">
        <v>76</v>
      </c>
      <c r="B43" s="17">
        <f>B35</f>
        <v>63308.468054673263</v>
      </c>
      <c r="C43" s="17">
        <f t="shared" ref="C43:I43" si="70">C35</f>
        <v>81259.249032434556</v>
      </c>
      <c r="D43" s="17">
        <f t="shared" si="70"/>
        <v>101540.20113492821</v>
      </c>
      <c r="E43" s="17">
        <f t="shared" si="70"/>
        <v>99457.047624316416</v>
      </c>
      <c r="F43" s="17">
        <f t="shared" si="70"/>
        <v>113563.58000978445</v>
      </c>
      <c r="G43" s="17">
        <f t="shared" si="70"/>
        <v>113965.49016678741</v>
      </c>
      <c r="H43" s="17">
        <f t="shared" si="70"/>
        <v>154478.68182772881</v>
      </c>
      <c r="I43" s="17">
        <f t="shared" si="70"/>
        <v>151323.34957918993</v>
      </c>
      <c r="J43" s="17">
        <f t="shared" ref="J43" si="71">J35</f>
        <v>153635.00524116022</v>
      </c>
      <c r="L43" s="17">
        <f>L35</f>
        <v>31548.338434069508</v>
      </c>
      <c r="M43" s="17">
        <f t="shared" ref="M43:S43" si="72">M35</f>
        <v>35482.175327422519</v>
      </c>
      <c r="N43" s="17">
        <f t="shared" si="72"/>
        <v>40184.677366933232</v>
      </c>
      <c r="O43" s="17">
        <f t="shared" si="72"/>
        <v>36897.785653646926</v>
      </c>
      <c r="P43" s="17">
        <f t="shared" si="72"/>
        <v>37871.183694799438</v>
      </c>
      <c r="Q43" s="17">
        <f t="shared" si="72"/>
        <v>39736.720486577564</v>
      </c>
      <c r="R43" s="17">
        <f t="shared" si="72"/>
        <v>54260.989043397669</v>
      </c>
      <c r="S43" s="17">
        <f t="shared" si="72"/>
        <v>51445.314799163803</v>
      </c>
      <c r="T43" s="17">
        <f t="shared" ref="T43" si="73">T35</f>
        <v>52480.480883679949</v>
      </c>
      <c r="V43" s="17">
        <f>V35</f>
        <v>14923.141526356761</v>
      </c>
      <c r="W43" s="17">
        <f t="shared" ref="W43:AC43" si="74">W35</f>
        <v>17852.190742497402</v>
      </c>
      <c r="X43" s="17">
        <f t="shared" si="74"/>
        <v>20143.282944753453</v>
      </c>
      <c r="Y43" s="17">
        <f t="shared" si="74"/>
        <v>19921.723149719535</v>
      </c>
      <c r="Z43" s="17">
        <f t="shared" si="74"/>
        <v>22747.329172606729</v>
      </c>
      <c r="AA43" s="17">
        <f t="shared" si="74"/>
        <v>28746.74364430951</v>
      </c>
      <c r="AB43" s="17">
        <f t="shared" si="74"/>
        <v>35883.749336405279</v>
      </c>
      <c r="AC43" s="17">
        <f t="shared" si="74"/>
        <v>32126.043006893033</v>
      </c>
      <c r="AD43" s="17">
        <f t="shared" ref="AD43" si="75">AD35</f>
        <v>30773.827633425499</v>
      </c>
      <c r="AF43" s="17">
        <f>AF35</f>
        <v>1024.1613032980324</v>
      </c>
      <c r="AG43" s="17">
        <f t="shared" ref="AG43:AM43" si="76">AG35</f>
        <v>1142.1622783333416</v>
      </c>
      <c r="AH43" s="17">
        <f t="shared" si="76"/>
        <v>1223.2450154953542</v>
      </c>
      <c r="AI43" s="17">
        <f t="shared" si="76"/>
        <v>1091.7193575985182</v>
      </c>
      <c r="AJ43" s="17">
        <f t="shared" si="76"/>
        <v>1100.2825891957589</v>
      </c>
      <c r="AK43" s="17">
        <f t="shared" si="76"/>
        <v>1621.0833541908423</v>
      </c>
      <c r="AL43" s="17">
        <f t="shared" si="76"/>
        <v>1838.7276144316043</v>
      </c>
      <c r="AM43" s="17">
        <f t="shared" si="76"/>
        <v>1525.5651502033475</v>
      </c>
      <c r="AN43" s="17">
        <f t="shared" ref="AN43" si="77">AN35</f>
        <v>1381.2381575911502</v>
      </c>
      <c r="AP43" s="17">
        <f>AP35</f>
        <v>61322.01149198629</v>
      </c>
      <c r="AQ43" s="17">
        <f t="shared" ref="AQ43:AW43" si="78">AQ35</f>
        <v>72832.135188321408</v>
      </c>
      <c r="AR43" s="17">
        <f t="shared" si="78"/>
        <v>90824.590588839375</v>
      </c>
      <c r="AS43" s="17">
        <f t="shared" si="78"/>
        <v>89111.826831790895</v>
      </c>
      <c r="AT43" s="17">
        <f t="shared" si="78"/>
        <v>99899.655181739654</v>
      </c>
      <c r="AU43" s="17">
        <f t="shared" si="78"/>
        <v>102559.468266462</v>
      </c>
      <c r="AV43" s="17">
        <f t="shared" si="78"/>
        <v>125703.42510195168</v>
      </c>
      <c r="AW43" s="17">
        <f t="shared" si="78"/>
        <v>113125.39879025653</v>
      </c>
      <c r="AX43" s="17">
        <f t="shared" ref="AX43" si="79">AX35</f>
        <v>107747.72441538266</v>
      </c>
      <c r="AZ43" s="17">
        <f>AZ35</f>
        <v>26381.498575949478</v>
      </c>
      <c r="BA43" s="17">
        <f t="shared" ref="BA43:BG43" si="80">BA35</f>
        <v>40631.721505130387</v>
      </c>
      <c r="BB43" s="17">
        <f t="shared" si="80"/>
        <v>50696.289210556875</v>
      </c>
      <c r="BC43" s="17">
        <f t="shared" si="80"/>
        <v>50102.747176949815</v>
      </c>
      <c r="BD43" s="17">
        <f t="shared" si="80"/>
        <v>49764.087071873939</v>
      </c>
      <c r="BE43" s="17">
        <f t="shared" si="80"/>
        <v>49578.499457893733</v>
      </c>
      <c r="BF43" s="17">
        <f t="shared" si="80"/>
        <v>57290.13981608655</v>
      </c>
      <c r="BG43" s="17">
        <f t="shared" si="80"/>
        <v>51714.758182740516</v>
      </c>
      <c r="BH43" s="17">
        <f t="shared" ref="BH43" si="81">BH35</f>
        <v>44930.220123783496</v>
      </c>
    </row>
    <row r="44" spans="1:60" ht="14.45" x14ac:dyDescent="0.35">
      <c r="A44" s="21" t="s">
        <v>77</v>
      </c>
      <c r="B44" s="1">
        <f>B19</f>
        <v>-31501.397017402116</v>
      </c>
      <c r="C44" s="1">
        <f t="shared" ref="C44:I44" si="82">C19</f>
        <v>-34493.110218335969</v>
      </c>
      <c r="D44" s="1">
        <f t="shared" si="82"/>
        <v>-38362.527846724712</v>
      </c>
      <c r="E44" s="1">
        <f t="shared" si="82"/>
        <v>-42272.693512871359</v>
      </c>
      <c r="F44" s="1">
        <f t="shared" si="82"/>
        <v>-47892.05206035907</v>
      </c>
      <c r="G44" s="1">
        <f t="shared" si="82"/>
        <v>-52782.881913958954</v>
      </c>
      <c r="H44" s="1">
        <f t="shared" si="82"/>
        <v>-59835.621784588933</v>
      </c>
      <c r="I44" s="1">
        <f t="shared" si="82"/>
        <v>-67989.176579440275</v>
      </c>
      <c r="J44" s="1">
        <f t="shared" ref="J44" si="83">J19</f>
        <v>-74682.172107070932</v>
      </c>
      <c r="L44" s="1">
        <f>L19</f>
        <v>-15488.115100435893</v>
      </c>
      <c r="M44" s="1">
        <f t="shared" ref="M44:S44" si="84">M19</f>
        <v>-15972.315759872445</v>
      </c>
      <c r="N44" s="1">
        <f t="shared" si="84"/>
        <v>-16864.227803659149</v>
      </c>
      <c r="O44" s="1">
        <f t="shared" si="84"/>
        <v>-17774.123056551052</v>
      </c>
      <c r="P44" s="1">
        <f t="shared" si="84"/>
        <v>-18660.275725215532</v>
      </c>
      <c r="Q44" s="1">
        <f t="shared" si="84"/>
        <v>-20233.827640006173</v>
      </c>
      <c r="R44" s="1">
        <f t="shared" si="84"/>
        <v>-22670.845582183123</v>
      </c>
      <c r="S44" s="1">
        <f t="shared" si="84"/>
        <v>-25060.833354158429</v>
      </c>
      <c r="T44" s="1">
        <f t="shared" ref="T44" si="85">T19</f>
        <v>-27390.41680176786</v>
      </c>
      <c r="V44" s="1">
        <f>V19</f>
        <v>-6309.8807495332503</v>
      </c>
      <c r="W44" s="1">
        <f t="shared" ref="W44:AC44" si="86">W19</f>
        <v>-6909.1352373348136</v>
      </c>
      <c r="X44" s="1">
        <f t="shared" si="86"/>
        <v>-7684.1981271421128</v>
      </c>
      <c r="Y44" s="1">
        <f t="shared" si="86"/>
        <v>-8467.4230441410255</v>
      </c>
      <c r="Z44" s="1">
        <f t="shared" si="86"/>
        <v>-9593.007484219359</v>
      </c>
      <c r="AA44" s="1">
        <f t="shared" si="86"/>
        <v>-10572.664136444158</v>
      </c>
      <c r="AB44" s="1">
        <f t="shared" si="86"/>
        <v>-11985.361723048643</v>
      </c>
      <c r="AC44" s="1">
        <f t="shared" si="86"/>
        <v>-13618.55781311017</v>
      </c>
      <c r="AD44" s="1">
        <f t="shared" ref="AD44" si="87">AD19</f>
        <v>-14742.02341073205</v>
      </c>
      <c r="AF44" s="1">
        <f t="shared" ref="AF44:AM44" si="88">AF19</f>
        <v>-472.97788784933982</v>
      </c>
      <c r="AG44" s="1">
        <f t="shared" si="88"/>
        <v>-487.76446476399047</v>
      </c>
      <c r="AH44" s="1">
        <f t="shared" si="88"/>
        <v>-515.00178007847637</v>
      </c>
      <c r="AI44" s="1">
        <f t="shared" si="88"/>
        <v>-542.78826875616198</v>
      </c>
      <c r="AJ44" s="1">
        <f t="shared" si="88"/>
        <v>-569.84970359307033</v>
      </c>
      <c r="AK44" s="1">
        <f t="shared" si="88"/>
        <v>-617.90301777963748</v>
      </c>
      <c r="AL44" s="1">
        <f t="shared" si="88"/>
        <v>-692.32495947281097</v>
      </c>
      <c r="AM44" s="1">
        <f t="shared" si="88"/>
        <v>-765.31068827481454</v>
      </c>
      <c r="AN44" s="1">
        <f t="shared" ref="AN44" si="89">AN19</f>
        <v>-765.31068827481454</v>
      </c>
      <c r="AP44" s="1">
        <f t="shared" ref="AP44:AW44" si="90">AP19</f>
        <v>-40968.368232780718</v>
      </c>
      <c r="AQ44" s="1">
        <f t="shared" si="90"/>
        <v>-43643.526575402648</v>
      </c>
      <c r="AR44" s="1">
        <f t="shared" si="90"/>
        <v>-48786.973559517508</v>
      </c>
      <c r="AS44" s="1">
        <f t="shared" si="90"/>
        <v>-53479.472067241513</v>
      </c>
      <c r="AT44" s="1">
        <f t="shared" si="90"/>
        <v>-60720.082500756369</v>
      </c>
      <c r="AU44" s="1">
        <f t="shared" si="90"/>
        <v>-65963.719636486552</v>
      </c>
      <c r="AV44" s="1">
        <f t="shared" si="90"/>
        <v>-71113.407542499728</v>
      </c>
      <c r="AW44" s="1">
        <f t="shared" si="90"/>
        <v>-77244.68192040344</v>
      </c>
      <c r="AX44" s="1">
        <f t="shared" ref="AX44" si="91">AX19</f>
        <v>-81865.680689608474</v>
      </c>
      <c r="AZ44" s="1">
        <f t="shared" ref="AZ44:BG44" si="92">AZ19</f>
        <v>-48243.875443067067</v>
      </c>
      <c r="BA44" s="1">
        <f t="shared" si="92"/>
        <v>-58114.99732999019</v>
      </c>
      <c r="BB44" s="1">
        <f t="shared" si="92"/>
        <v>-72509.418414959218</v>
      </c>
      <c r="BC44" s="1">
        <f t="shared" si="92"/>
        <v>-88371.576249550359</v>
      </c>
      <c r="BD44" s="1">
        <f t="shared" si="92"/>
        <v>-111241.92518398874</v>
      </c>
      <c r="BE44" s="1">
        <f t="shared" si="92"/>
        <v>-128782.12084792524</v>
      </c>
      <c r="BF44" s="1">
        <f t="shared" si="92"/>
        <v>-86646.908372735939</v>
      </c>
      <c r="BG44" s="1">
        <f t="shared" si="92"/>
        <v>-104308.75840788191</v>
      </c>
      <c r="BH44" s="1">
        <f t="shared" ref="BH44" si="93">BH19</f>
        <v>-112511.88856462008</v>
      </c>
    </row>
    <row r="45" spans="1:60" ht="14.45" x14ac:dyDescent="0.35">
      <c r="A45" s="21" t="s">
        <v>78</v>
      </c>
      <c r="B45" s="1">
        <f t="shared" ref="B45:I45" si="94">B30</f>
        <v>33402.435553631964</v>
      </c>
      <c r="C45" s="1">
        <f t="shared" si="94"/>
        <v>36456.552913163541</v>
      </c>
      <c r="D45" s="1">
        <f t="shared" si="94"/>
        <v>45388.264625123149</v>
      </c>
      <c r="E45" s="1">
        <f t="shared" si="94"/>
        <v>62715.830161864629</v>
      </c>
      <c r="F45" s="1">
        <f t="shared" si="94"/>
        <v>73745.456990452818</v>
      </c>
      <c r="G45" s="1">
        <f t="shared" si="94"/>
        <v>89391.854524848954</v>
      </c>
      <c r="H45" s="1">
        <f t="shared" si="94"/>
        <v>107395.34295796524</v>
      </c>
      <c r="I45" s="1">
        <f t="shared" si="94"/>
        <v>102905.84426118822</v>
      </c>
      <c r="J45" s="1">
        <f t="shared" ref="J45" si="95">J30</f>
        <v>92186.76425933573</v>
      </c>
      <c r="L45" s="1">
        <f t="shared" ref="L45:S45" si="96">L30</f>
        <v>16645.34577677858</v>
      </c>
      <c r="M45" s="1">
        <f t="shared" si="96"/>
        <v>15918.899297014212</v>
      </c>
      <c r="N45" s="1">
        <f t="shared" si="96"/>
        <v>17962.469542303927</v>
      </c>
      <c r="O45" s="1">
        <f t="shared" si="96"/>
        <v>23267.081757182925</v>
      </c>
      <c r="P45" s="1">
        <f t="shared" si="96"/>
        <v>24592.635668070208</v>
      </c>
      <c r="Q45" s="1">
        <f t="shared" si="96"/>
        <v>31168.550513249273</v>
      </c>
      <c r="R45" s="1">
        <f t="shared" si="96"/>
        <v>37722.858964142702</v>
      </c>
      <c r="S45" s="1">
        <f t="shared" si="96"/>
        <v>34984.842507204114</v>
      </c>
      <c r="T45" s="1">
        <f t="shared" ref="T45" si="97">T30</f>
        <v>31490.256480586449</v>
      </c>
      <c r="V45" s="1">
        <f t="shared" ref="V45:AC45" si="98">V30</f>
        <v>7873.6587443781154</v>
      </c>
      <c r="W45" s="1">
        <f t="shared" si="98"/>
        <v>8009.295485366436</v>
      </c>
      <c r="X45" s="1">
        <f t="shared" si="98"/>
        <v>9004.0067529539847</v>
      </c>
      <c r="Y45" s="1">
        <f t="shared" si="98"/>
        <v>12562.281260438578</v>
      </c>
      <c r="Z45" s="1">
        <f t="shared" si="98"/>
        <v>14771.568358461494</v>
      </c>
      <c r="AA45" s="1">
        <f t="shared" si="98"/>
        <v>22548.270727870993</v>
      </c>
      <c r="AB45" s="1">
        <f t="shared" si="98"/>
        <v>24946.792146365649</v>
      </c>
      <c r="AC45" s="1">
        <f t="shared" si="98"/>
        <v>21846.975946468257</v>
      </c>
      <c r="AD45" s="1">
        <f t="shared" ref="AD45" si="99">AD30</f>
        <v>18465.450558919802</v>
      </c>
      <c r="AF45" s="1">
        <f t="shared" ref="AF45:AM45" si="100">AF30</f>
        <v>540.36186597333074</v>
      </c>
      <c r="AG45" s="1">
        <f t="shared" si="100"/>
        <v>512.42535503692159</v>
      </c>
      <c r="AH45" s="1">
        <f t="shared" si="100"/>
        <v>546.78804891167067</v>
      </c>
      <c r="AI45" s="1">
        <f t="shared" si="100"/>
        <v>688.41864353541041</v>
      </c>
      <c r="AJ45" s="1">
        <f t="shared" si="100"/>
        <v>714.49704519608258</v>
      </c>
      <c r="AK45" s="1">
        <f t="shared" si="100"/>
        <v>1271.5397192466348</v>
      </c>
      <c r="AL45" s="1">
        <f t="shared" si="100"/>
        <v>1278.3044263568902</v>
      </c>
      <c r="AM45" s="1">
        <f t="shared" si="100"/>
        <v>1037.4444538380162</v>
      </c>
      <c r="AN45" s="1">
        <f t="shared" ref="AN45" si="101">AN30</f>
        <v>828.79468920499119</v>
      </c>
      <c r="AP45" s="1">
        <f t="shared" ref="AP45:AW45" si="102">AP30</f>
        <v>32354.353214031857</v>
      </c>
      <c r="AQ45" s="1">
        <f t="shared" si="102"/>
        <v>32675.770720104687</v>
      </c>
      <c r="AR45" s="1">
        <f t="shared" si="102"/>
        <v>40598.408374598745</v>
      </c>
      <c r="AS45" s="1">
        <f t="shared" si="102"/>
        <v>56192.319503657709</v>
      </c>
      <c r="AT45" s="1">
        <f t="shared" si="102"/>
        <v>64872.432904381043</v>
      </c>
      <c r="AU45" s="1">
        <f t="shared" si="102"/>
        <v>80445.23876485927</v>
      </c>
      <c r="AV45" s="1">
        <f t="shared" si="102"/>
        <v>87390.456016901138</v>
      </c>
      <c r="AW45" s="1">
        <f t="shared" si="102"/>
        <v>76929.731612918651</v>
      </c>
      <c r="AX45" s="1">
        <f t="shared" ref="AX45" si="103">AX30</f>
        <v>64652.675049993326</v>
      </c>
      <c r="AZ45" s="1">
        <f t="shared" ref="AZ45:BG45" si="104">AZ30</f>
        <v>13919.248610318215</v>
      </c>
      <c r="BA45" s="1">
        <f t="shared" si="104"/>
        <v>18229.217260098656</v>
      </c>
      <c r="BB45" s="1">
        <f t="shared" si="104"/>
        <v>22661.138785247273</v>
      </c>
      <c r="BC45" s="1">
        <f t="shared" si="104"/>
        <v>31593.893621915402</v>
      </c>
      <c r="BD45" s="1">
        <f t="shared" si="104"/>
        <v>32315.601027299752</v>
      </c>
      <c r="BE45" s="1">
        <f t="shared" si="104"/>
        <v>38888.210848865521</v>
      </c>
      <c r="BF45" s="1">
        <f t="shared" si="104"/>
        <v>39828.759158624511</v>
      </c>
      <c r="BG45" s="1">
        <f t="shared" si="104"/>
        <v>35168.074631953263</v>
      </c>
      <c r="BH45" s="1">
        <f t="shared" ref="BH45" si="105">BH30</f>
        <v>26959.816899603426</v>
      </c>
    </row>
    <row r="46" spans="1:60" ht="14.45" x14ac:dyDescent="0.35">
      <c r="A46" s="21" t="s">
        <v>86</v>
      </c>
      <c r="B46" s="1">
        <f t="shared" ref="B46:I46" si="106">B43-B44+B45</f>
        <v>128212.30062570734</v>
      </c>
      <c r="C46" s="1">
        <f t="shared" si="106"/>
        <v>152208.91216393409</v>
      </c>
      <c r="D46" s="1">
        <f t="shared" si="106"/>
        <v>185290.99360677609</v>
      </c>
      <c r="E46" s="1">
        <f t="shared" si="106"/>
        <v>204445.57129905242</v>
      </c>
      <c r="F46" s="1">
        <f t="shared" si="106"/>
        <v>235201.08906059637</v>
      </c>
      <c r="G46" s="1">
        <f t="shared" si="106"/>
        <v>256140.22660559532</v>
      </c>
      <c r="H46" s="1">
        <f t="shared" si="106"/>
        <v>321709.64657028299</v>
      </c>
      <c r="I46" s="1">
        <f t="shared" si="106"/>
        <v>322218.37041981844</v>
      </c>
      <c r="J46" s="1">
        <f t="shared" ref="J46" si="107">J43-J44+J45</f>
        <v>320503.9416075669</v>
      </c>
      <c r="L46" s="1">
        <f t="shared" ref="L46:S46" si="108">L43-L44+L45</f>
        <v>63681.799311283983</v>
      </c>
      <c r="M46" s="1">
        <f t="shared" si="108"/>
        <v>67373.390384309168</v>
      </c>
      <c r="N46" s="1">
        <f t="shared" si="108"/>
        <v>75011.3747128963</v>
      </c>
      <c r="O46" s="1">
        <f t="shared" si="108"/>
        <v>77938.990467380907</v>
      </c>
      <c r="P46" s="1">
        <f t="shared" si="108"/>
        <v>81124.095088085189</v>
      </c>
      <c r="Q46" s="1">
        <f t="shared" si="108"/>
        <v>91139.098639833013</v>
      </c>
      <c r="R46" s="1">
        <f t="shared" si="108"/>
        <v>114654.69358972349</v>
      </c>
      <c r="S46" s="1">
        <f t="shared" si="108"/>
        <v>111490.99066052634</v>
      </c>
      <c r="T46" s="1">
        <f t="shared" ref="T46" si="109">T43-T44+T45</f>
        <v>111361.15416603426</v>
      </c>
      <c r="V46" s="1">
        <f t="shared" ref="V46:AC46" si="110">V43-V44+V45</f>
        <v>29106.68102026813</v>
      </c>
      <c r="W46" s="1">
        <f t="shared" si="110"/>
        <v>32770.621465198652</v>
      </c>
      <c r="X46" s="1">
        <f t="shared" si="110"/>
        <v>36831.487824849552</v>
      </c>
      <c r="Y46" s="1">
        <f t="shared" si="110"/>
        <v>40951.427454299141</v>
      </c>
      <c r="Z46" s="1">
        <f t="shared" si="110"/>
        <v>47111.905015287586</v>
      </c>
      <c r="AA46" s="1">
        <f t="shared" si="110"/>
        <v>61867.67850862466</v>
      </c>
      <c r="AB46" s="1">
        <f t="shared" si="110"/>
        <v>72815.903205819573</v>
      </c>
      <c r="AC46" s="1">
        <f t="shared" si="110"/>
        <v>67591.576766471466</v>
      </c>
      <c r="AD46" s="1">
        <f t="shared" ref="AD46" si="111">AD43-AD44+AD45</f>
        <v>63981.301603077351</v>
      </c>
      <c r="AF46" s="1">
        <f t="shared" ref="AF46:AM46" si="112">AF43-AF44+AF45</f>
        <v>2037.5010571207031</v>
      </c>
      <c r="AG46" s="1">
        <f t="shared" si="112"/>
        <v>2142.3520981342535</v>
      </c>
      <c r="AH46" s="1">
        <f t="shared" si="112"/>
        <v>2285.0348444855013</v>
      </c>
      <c r="AI46" s="1">
        <f t="shared" si="112"/>
        <v>2322.9262698900907</v>
      </c>
      <c r="AJ46" s="1">
        <f t="shared" si="112"/>
        <v>2384.6293379849117</v>
      </c>
      <c r="AK46" s="1">
        <f t="shared" si="112"/>
        <v>3510.5260912171148</v>
      </c>
      <c r="AL46" s="1">
        <f t="shared" si="112"/>
        <v>3809.3570002613051</v>
      </c>
      <c r="AM46" s="1">
        <f t="shared" si="112"/>
        <v>3328.3202923161784</v>
      </c>
      <c r="AN46" s="1">
        <f t="shared" ref="AN46" si="113">AN43-AN44+AN45</f>
        <v>2975.343535070956</v>
      </c>
      <c r="AP46" s="1">
        <f t="shared" ref="AP46:AW46" si="114">AP43-AP44+AP45</f>
        <v>134644.73293879884</v>
      </c>
      <c r="AQ46" s="1">
        <f t="shared" si="114"/>
        <v>149151.43248382874</v>
      </c>
      <c r="AR46" s="1">
        <f t="shared" si="114"/>
        <v>180209.97252295562</v>
      </c>
      <c r="AS46" s="1">
        <f t="shared" si="114"/>
        <v>198783.6184026901</v>
      </c>
      <c r="AT46" s="1">
        <f t="shared" si="114"/>
        <v>225492.17058687707</v>
      </c>
      <c r="AU46" s="1">
        <f t="shared" si="114"/>
        <v>248968.42666780783</v>
      </c>
      <c r="AV46" s="1">
        <f t="shared" si="114"/>
        <v>284207.28866135253</v>
      </c>
      <c r="AW46" s="1">
        <f t="shared" si="114"/>
        <v>267299.81232357863</v>
      </c>
      <c r="AX46" s="1">
        <f t="shared" ref="AX46" si="115">AX43-AX44+AX45</f>
        <v>254266.08015498446</v>
      </c>
      <c r="AZ46" s="1">
        <f t="shared" ref="AZ46:BG46" si="116">AZ43-AZ44+AZ45</f>
        <v>88544.622629334757</v>
      </c>
      <c r="BA46" s="1">
        <f t="shared" si="116"/>
        <v>116975.93609521924</v>
      </c>
      <c r="BB46" s="1">
        <f t="shared" si="116"/>
        <v>145866.84641076336</v>
      </c>
      <c r="BC46" s="1">
        <f t="shared" si="116"/>
        <v>170068.21704841556</v>
      </c>
      <c r="BD46" s="1">
        <f t="shared" si="116"/>
        <v>193321.61328316241</v>
      </c>
      <c r="BE46" s="1">
        <f t="shared" si="116"/>
        <v>217248.83115468448</v>
      </c>
      <c r="BF46" s="1">
        <f t="shared" si="116"/>
        <v>183765.807347447</v>
      </c>
      <c r="BG46" s="1">
        <f t="shared" si="116"/>
        <v>191191.59122257569</v>
      </c>
      <c r="BH46" s="1">
        <f t="shared" ref="BH46" si="117">BH43-BH44+BH45</f>
        <v>184401.925588007</v>
      </c>
    </row>
    <row r="47" spans="1:60" ht="14.45" x14ac:dyDescent="0.35">
      <c r="A47" s="21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V47" s="14"/>
      <c r="W47" s="14"/>
      <c r="X47" s="14"/>
      <c r="Y47" s="14"/>
      <c r="Z47" s="14"/>
      <c r="AA47" s="14"/>
      <c r="AB47" s="14"/>
      <c r="AC47" s="14"/>
      <c r="AD47" s="14"/>
      <c r="AF47" s="14"/>
      <c r="AG47" s="14"/>
      <c r="AH47" s="14"/>
      <c r="AI47" s="14"/>
      <c r="AJ47" s="14"/>
      <c r="AK47" s="14"/>
      <c r="AL47" s="14"/>
      <c r="AM47" s="14"/>
      <c r="AN47" s="14"/>
      <c r="AP47" s="14"/>
      <c r="AQ47" s="14"/>
      <c r="AR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ht="14.45" x14ac:dyDescent="0.35">
      <c r="A48" s="45" t="s">
        <v>91</v>
      </c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P48" s="14"/>
      <c r="AQ48" s="14"/>
      <c r="AR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ht="14.45" x14ac:dyDescent="0.35">
      <c r="A49" s="21" t="s">
        <v>92</v>
      </c>
      <c r="B49" s="1">
        <f t="shared" ref="B49:I49" si="118">B39-B46</f>
        <v>11829.541684120108</v>
      </c>
      <c r="C49" s="1">
        <f t="shared" si="118"/>
        <v>4130.1035555545823</v>
      </c>
      <c r="D49" s="1">
        <f t="shared" si="118"/>
        <v>22869.982714309095</v>
      </c>
      <c r="E49" s="1">
        <f t="shared" si="118"/>
        <v>-945.54275486056576</v>
      </c>
      <c r="F49" s="1">
        <f t="shared" si="118"/>
        <v>34847.373957775068</v>
      </c>
      <c r="G49" s="1">
        <f t="shared" si="118"/>
        <v>20039.82877025893</v>
      </c>
      <c r="H49" s="1">
        <f t="shared" si="118"/>
        <v>10529.363887347805</v>
      </c>
      <c r="I49" s="1">
        <f t="shared" si="118"/>
        <v>44156.589695408184</v>
      </c>
      <c r="J49" s="1">
        <f t="shared" ref="J49" si="119">J39-J46</f>
        <v>20263.307208675193</v>
      </c>
      <c r="L49" s="1">
        <f t="shared" ref="L49:S49" si="120">L39-L46</f>
        <v>6296.4467575757808</v>
      </c>
      <c r="M49" s="1">
        <f t="shared" si="120"/>
        <v>2117.7271166248829</v>
      </c>
      <c r="N49" s="1">
        <f t="shared" si="120"/>
        <v>9255.151924730264</v>
      </c>
      <c r="O49" s="1">
        <f t="shared" si="120"/>
        <v>368.44327411537233</v>
      </c>
      <c r="P49" s="1">
        <f t="shared" si="120"/>
        <v>12133.079472348982</v>
      </c>
      <c r="Q49" s="1">
        <f t="shared" si="120"/>
        <v>8873.054547937907</v>
      </c>
      <c r="R49" s="1">
        <f t="shared" si="120"/>
        <v>6335.3737226539379</v>
      </c>
      <c r="S49" s="1">
        <f t="shared" si="120"/>
        <v>16454.031778235527</v>
      </c>
      <c r="T49" s="1">
        <f t="shared" ref="T49" si="121">T39-T46</f>
        <v>9162.7650812369684</v>
      </c>
      <c r="V49" s="1">
        <f t="shared" ref="V49:AC49" si="122">V39-V46</f>
        <v>3714.3069298284609</v>
      </c>
      <c r="W49" s="1">
        <f t="shared" si="122"/>
        <v>1662.8695542258865</v>
      </c>
      <c r="X49" s="1">
        <f t="shared" si="122"/>
        <v>4480.2085648736902</v>
      </c>
      <c r="Y49" s="1">
        <f t="shared" si="122"/>
        <v>-189.39674400660442</v>
      </c>
      <c r="Z49" s="1">
        <f t="shared" si="122"/>
        <v>6980.0959616642649</v>
      </c>
      <c r="AA49" s="1">
        <f t="shared" si="122"/>
        <v>7950.1290170260836</v>
      </c>
      <c r="AB49" s="1">
        <f t="shared" si="122"/>
        <v>4931.0265684037149</v>
      </c>
      <c r="AC49" s="1">
        <f t="shared" si="122"/>
        <v>9939.5221856701537</v>
      </c>
      <c r="AD49" s="1">
        <f t="shared" ref="AD49" si="123">AD39-AD46</f>
        <v>4058.8375178175702</v>
      </c>
      <c r="AF49" s="1">
        <f t="shared" ref="AF49:AM49" si="124">AF39-AF46</f>
        <v>228.70879140408715</v>
      </c>
      <c r="AG49" s="1">
        <f t="shared" si="124"/>
        <v>95.751144849109096</v>
      </c>
      <c r="AH49" s="1">
        <f t="shared" si="124"/>
        <v>280.61702767987208</v>
      </c>
      <c r="AI49" s="1">
        <f t="shared" si="124"/>
        <v>-10.379026459919714</v>
      </c>
      <c r="AJ49" s="1">
        <f t="shared" si="124"/>
        <v>337.6254855793577</v>
      </c>
      <c r="AK49" s="1">
        <f t="shared" si="124"/>
        <v>542.01815331967418</v>
      </c>
      <c r="AL49" s="1">
        <f t="shared" si="124"/>
        <v>297.245374027656</v>
      </c>
      <c r="AM49" s="1">
        <f t="shared" si="124"/>
        <v>475.04822203767799</v>
      </c>
      <c r="AN49" s="1">
        <f t="shared" ref="AN49" si="125">AN39-AN46</f>
        <v>390.62912107394641</v>
      </c>
      <c r="AP49" s="1">
        <f t="shared" ref="AP49:AW49" si="126">AP39-AP46</f>
        <v>12184.078385182365</v>
      </c>
      <c r="AQ49" s="1">
        <f t="shared" si="126"/>
        <v>4256.9717646313366</v>
      </c>
      <c r="AR49" s="1">
        <f t="shared" si="126"/>
        <v>20414.191327983222</v>
      </c>
      <c r="AS49" s="1">
        <f t="shared" si="126"/>
        <v>-847.1902619858447</v>
      </c>
      <c r="AT49" s="1">
        <f t="shared" si="126"/>
        <v>30654.551768013363</v>
      </c>
      <c r="AU49" s="1">
        <f t="shared" si="126"/>
        <v>20114.850078405841</v>
      </c>
      <c r="AV49" s="1">
        <f t="shared" si="126"/>
        <v>10209.073405938456</v>
      </c>
      <c r="AW49" s="1">
        <f t="shared" si="126"/>
        <v>33358.759837064776</v>
      </c>
      <c r="AX49" s="1">
        <f t="shared" ref="AX49" si="127">AX39-AX46</f>
        <v>14211.118341405439</v>
      </c>
      <c r="AZ49" s="1">
        <f t="shared" ref="AZ49:BG49" si="128">AZ39-AZ46</f>
        <v>5241.7433601301454</v>
      </c>
      <c r="BA49" s="1">
        <f t="shared" si="128"/>
        <v>2374.8870021242765</v>
      </c>
      <c r="BB49" s="1">
        <f t="shared" si="128"/>
        <v>11394.752685956511</v>
      </c>
      <c r="BC49" s="1">
        <f t="shared" si="128"/>
        <v>-476.32913627923699</v>
      </c>
      <c r="BD49" s="1">
        <f t="shared" si="128"/>
        <v>15270.280768812168</v>
      </c>
      <c r="BE49" s="1">
        <f t="shared" si="128"/>
        <v>9723.7641786211752</v>
      </c>
      <c r="BF49" s="1">
        <f t="shared" si="128"/>
        <v>4652.8504884337308</v>
      </c>
      <c r="BG49" s="1">
        <f t="shared" si="128"/>
        <v>15249.804347232654</v>
      </c>
      <c r="BH49" s="1">
        <f t="shared" ref="BH49" si="129">BH39-BH46</f>
        <v>5850.4006635314727</v>
      </c>
    </row>
    <row r="50" spans="1:60" ht="14.45" x14ac:dyDescent="0.35">
      <c r="A50" s="21" t="s">
        <v>93</v>
      </c>
      <c r="B50" s="1">
        <f>B49*WACC!C12</f>
        <v>3548.8625052349612</v>
      </c>
      <c r="C50" s="1">
        <f>C49*WACC!D12</f>
        <v>1239.0310666660007</v>
      </c>
      <c r="D50" s="1">
        <f>D49*WACC!E12</f>
        <v>6860.9948142906578</v>
      </c>
      <c r="E50" s="1">
        <f>E49*WACC!F12</f>
        <v>-283.66282645808411</v>
      </c>
      <c r="F50" s="1">
        <f>F49*WACC!G12</f>
        <v>10454.212187329365</v>
      </c>
      <c r="G50" s="1">
        <f>G49*WACC!H12</f>
        <v>6011.9486310758639</v>
      </c>
      <c r="H50" s="1">
        <f>H49*WACC!I12</f>
        <v>3158.809166203388</v>
      </c>
      <c r="I50" s="1">
        <f>I49*WACC!J12</f>
        <v>13246.976908618457</v>
      </c>
      <c r="J50" s="1">
        <f>J49*WACC!K12</f>
        <v>6078.9921626007226</v>
      </c>
      <c r="L50" s="1">
        <f>L49*WACC!C12</f>
        <v>1888.934027272164</v>
      </c>
      <c r="M50" s="1">
        <f>M49*WACC!D12</f>
        <v>635.31813498727308</v>
      </c>
      <c r="N50" s="1">
        <f>N49*WACC!E12</f>
        <v>2776.545577418241</v>
      </c>
      <c r="O50" s="1">
        <f>O49*WACC!F12</f>
        <v>110.53298223457834</v>
      </c>
      <c r="P50" s="1">
        <f>P49*WACC!G12</f>
        <v>3639.9238417035958</v>
      </c>
      <c r="Q50" s="1">
        <f>Q49*WACC!H12</f>
        <v>2661.9163643805687</v>
      </c>
      <c r="R50" s="1">
        <f>R49*WACC!I12</f>
        <v>1900.6121167956078</v>
      </c>
      <c r="S50" s="1">
        <f>S49*WACC!J12</f>
        <v>4936.2095334691685</v>
      </c>
      <c r="T50" s="1">
        <f>T49*WACC!K12</f>
        <v>2748.829524370261</v>
      </c>
      <c r="V50" s="1">
        <f>V49*WACC!C12</f>
        <v>1114.2920789482018</v>
      </c>
      <c r="W50" s="1">
        <f>W49*WACC!D12</f>
        <v>498.86086626761539</v>
      </c>
      <c r="X50" s="1">
        <f>X49*WACC!E12</f>
        <v>1344.0625694617013</v>
      </c>
      <c r="Y50" s="1">
        <f>Y49*WACC!F12</f>
        <v>-56.819023201964178</v>
      </c>
      <c r="Z50" s="1">
        <f>Z49*WACC!G12</f>
        <v>2094.0287884986474</v>
      </c>
      <c r="AA50" s="1">
        <f>AA49*WACC!H12</f>
        <v>2385.0387051071052</v>
      </c>
      <c r="AB50" s="1">
        <f>AB49*WACC!I12</f>
        <v>1479.3079705206681</v>
      </c>
      <c r="AC50" s="1">
        <f>AC49*WACC!J12</f>
        <v>2981.8566557001459</v>
      </c>
      <c r="AD50" s="1">
        <f>AD49*WACC!K12</f>
        <v>1217.6512553449036</v>
      </c>
      <c r="AF50" s="1">
        <f>AF49*WACC!C12</f>
        <v>68.612637421205434</v>
      </c>
      <c r="AG50" s="1">
        <f>AG49*WACC!D12</f>
        <v>28.725343454724058</v>
      </c>
      <c r="AH50" s="1">
        <f>AH49*WACC!E12</f>
        <v>84.185108303936218</v>
      </c>
      <c r="AI50" s="1">
        <f>AI49*WACC!F12</f>
        <v>-3.1137079379749744</v>
      </c>
      <c r="AJ50" s="1">
        <f>AJ49*WACC!G12</f>
        <v>101.28764567377674</v>
      </c>
      <c r="AK50" s="1">
        <f>AK49*WACC!H12</f>
        <v>162.60544599585319</v>
      </c>
      <c r="AL50" s="1">
        <f>AL49*WACC!I12</f>
        <v>89.173612208269887</v>
      </c>
      <c r="AM50" s="1">
        <f>AM49*WACC!J12</f>
        <v>142.51446661126039</v>
      </c>
      <c r="AN50" s="1">
        <f>AN49*WACC!K12</f>
        <v>117.18873632214856</v>
      </c>
      <c r="AP50" s="1">
        <f>AP49*WACC!C12</f>
        <v>3655.2235155536064</v>
      </c>
      <c r="AQ50" s="1">
        <f>AQ49*WACC!D12</f>
        <v>1277.0915293890155</v>
      </c>
      <c r="AR50" s="1">
        <f>AR49*WACC!E12</f>
        <v>6124.2573983931179</v>
      </c>
      <c r="AS50" s="1">
        <f>AS49*WACC!F12</f>
        <v>-254.15707859567669</v>
      </c>
      <c r="AT50" s="1">
        <f>AT49*WACC!G12</f>
        <v>9196.3655304012336</v>
      </c>
      <c r="AU50" s="1">
        <f>AU49*WACC!H12</f>
        <v>6034.4550235199313</v>
      </c>
      <c r="AV50" s="1">
        <f>AV49*WACC!I12</f>
        <v>3062.7220217806125</v>
      </c>
      <c r="AW50" s="1">
        <f>AW49*WACC!J12</f>
        <v>10007.627951116412</v>
      </c>
      <c r="AX50" s="1">
        <f>AX49*WACC!K12</f>
        <v>4263.3355024203447</v>
      </c>
      <c r="AZ50" s="1">
        <f>AZ49*WACC!C12</f>
        <v>1572.5230080385691</v>
      </c>
      <c r="BA50" s="1">
        <f>BA49*WACC!D12</f>
        <v>712.46610063706794</v>
      </c>
      <c r="BB50" s="1">
        <f>BB49*WACC!E12</f>
        <v>3418.4258057859215</v>
      </c>
      <c r="BC50" s="1">
        <f>BC49*WACC!F12</f>
        <v>-142.89874088372795</v>
      </c>
      <c r="BD50" s="1">
        <f>BD49*WACC!G12</f>
        <v>4581.0842306422674</v>
      </c>
      <c r="BE50" s="1">
        <f>BE49*WACC!H12</f>
        <v>2917.1292535854723</v>
      </c>
      <c r="BF50" s="1">
        <f>BF49*WACC!I12</f>
        <v>1395.855146529698</v>
      </c>
      <c r="BG50" s="1">
        <f>BG49*WACC!J12</f>
        <v>4574.9413041684156</v>
      </c>
      <c r="BH50" s="1">
        <f>BH49*WACC!K12</f>
        <v>1755.120199058912</v>
      </c>
    </row>
    <row r="51" spans="1:60" ht="14.45" x14ac:dyDescent="0.35">
      <c r="A51" s="21" t="s">
        <v>94</v>
      </c>
      <c r="B51" s="1">
        <f>B50*WACC!C13</f>
        <v>1774.4312526174806</v>
      </c>
      <c r="C51" s="1">
        <f>C50*WACC!D13</f>
        <v>619.51553333300035</v>
      </c>
      <c r="D51" s="1">
        <f>D50*WACC!E13</f>
        <v>3430.4974071453289</v>
      </c>
      <c r="E51" s="1">
        <f>E50*WACC!F13</f>
        <v>-141.83141322904206</v>
      </c>
      <c r="F51" s="1">
        <f>F50*WACC!G13</f>
        <v>5227.1060936646827</v>
      </c>
      <c r="G51" s="1">
        <f>G50*WACC!H13</f>
        <v>3005.9743155379319</v>
      </c>
      <c r="H51" s="1">
        <f>H50*WACC!I13</f>
        <v>1579.404583101694</v>
      </c>
      <c r="I51" s="1">
        <f>I50*WACC!J13</f>
        <v>6623.4884543092285</v>
      </c>
      <c r="J51" s="1">
        <f>J50*WACC!K13</f>
        <v>3039.4960813003613</v>
      </c>
      <c r="L51" s="1">
        <f>L50*WACC!C13</f>
        <v>944.46701363608202</v>
      </c>
      <c r="M51" s="1">
        <f>M50*WACC!D13</f>
        <v>317.65906749363654</v>
      </c>
      <c r="N51" s="1">
        <f>N50*WACC!E13</f>
        <v>1388.2727887091205</v>
      </c>
      <c r="O51" s="1">
        <f>O50*WACC!F13</f>
        <v>55.266491117289171</v>
      </c>
      <c r="P51" s="1">
        <f>P50*WACC!G13</f>
        <v>1819.9619208517979</v>
      </c>
      <c r="Q51" s="1">
        <f>Q50*WACC!H13</f>
        <v>1330.9581821902843</v>
      </c>
      <c r="R51" s="1">
        <f>R50*WACC!I13</f>
        <v>950.30605839780389</v>
      </c>
      <c r="S51" s="1">
        <f>S50*WACC!J13</f>
        <v>2468.1047667345842</v>
      </c>
      <c r="T51" s="1">
        <f>T50*WACC!K13</f>
        <v>1374.4147621851305</v>
      </c>
      <c r="V51" s="1">
        <f>V50*WACC!C13</f>
        <v>557.14603947410092</v>
      </c>
      <c r="W51" s="1">
        <f>W50*WACC!D13</f>
        <v>249.4304331338077</v>
      </c>
      <c r="X51" s="1">
        <f>X50*WACC!E13</f>
        <v>672.03128473085064</v>
      </c>
      <c r="Y51" s="1">
        <f>Y50*WACC!F13</f>
        <v>-28.409511600982089</v>
      </c>
      <c r="Z51" s="1">
        <f>Z50*WACC!G13</f>
        <v>1047.0143942493237</v>
      </c>
      <c r="AA51" s="1">
        <f>AA50*WACC!H13</f>
        <v>1192.5193525535526</v>
      </c>
      <c r="AB51" s="1">
        <f>AB50*WACC!I13</f>
        <v>739.65398526033403</v>
      </c>
      <c r="AC51" s="1">
        <f>AC50*WACC!J13</f>
        <v>1490.9283278500729</v>
      </c>
      <c r="AD51" s="1">
        <f>AD50*WACC!K13</f>
        <v>608.82562767245179</v>
      </c>
      <c r="AF51" s="1">
        <f>AF50*WACC!C13</f>
        <v>34.306318710602717</v>
      </c>
      <c r="AG51" s="1">
        <f>AG50*WACC!D13</f>
        <v>14.362671727362029</v>
      </c>
      <c r="AH51" s="1">
        <f>AH50*WACC!E13</f>
        <v>42.092554151968109</v>
      </c>
      <c r="AI51" s="1">
        <f>AI50*WACC!F13</f>
        <v>-1.5568539689874872</v>
      </c>
      <c r="AJ51" s="1">
        <f>AJ50*WACC!G13</f>
        <v>50.643822836888368</v>
      </c>
      <c r="AK51" s="1">
        <f>AK50*WACC!H13</f>
        <v>81.302722997926594</v>
      </c>
      <c r="AL51" s="1">
        <f>AL50*WACC!I13</f>
        <v>44.586806104134943</v>
      </c>
      <c r="AM51" s="1">
        <f>AM50*WACC!J13</f>
        <v>71.257233305630194</v>
      </c>
      <c r="AN51" s="1">
        <f>AN50*WACC!K13</f>
        <v>58.594368161074279</v>
      </c>
      <c r="AP51" s="1">
        <f>AP50*WACC!C13</f>
        <v>1827.6117577768032</v>
      </c>
      <c r="AQ51" s="1">
        <f>AQ50*WACC!D13</f>
        <v>638.54576469450774</v>
      </c>
      <c r="AR51" s="1">
        <f>AR50*WACC!E13</f>
        <v>3062.128699196559</v>
      </c>
      <c r="AS51" s="1">
        <f>AS50*WACC!F13</f>
        <v>-127.07853929783835</v>
      </c>
      <c r="AT51" s="1">
        <f>AT50*WACC!G13</f>
        <v>4598.1827652006168</v>
      </c>
      <c r="AU51" s="1">
        <f>AU50*WACC!H13</f>
        <v>3017.2275117599656</v>
      </c>
      <c r="AV51" s="1">
        <f>AV50*WACC!I13</f>
        <v>1531.3610108903063</v>
      </c>
      <c r="AW51" s="1">
        <f>AW50*WACC!J13</f>
        <v>5003.813975558206</v>
      </c>
      <c r="AX51" s="1">
        <f>AX50*WACC!K13</f>
        <v>2131.6677512101724</v>
      </c>
      <c r="AZ51" s="1">
        <f>AZ50*WACC!C13</f>
        <v>786.26150401928453</v>
      </c>
      <c r="BA51" s="1">
        <f>BA50*WACC!D13</f>
        <v>356.23305031853397</v>
      </c>
      <c r="BB51" s="1">
        <f>BB50*WACC!E13</f>
        <v>1709.2129028929608</v>
      </c>
      <c r="BC51" s="1">
        <f>BC50*WACC!F13</f>
        <v>-71.449370441863977</v>
      </c>
      <c r="BD51" s="1">
        <f>BD50*WACC!G13</f>
        <v>2290.5421153211337</v>
      </c>
      <c r="BE51" s="1">
        <f>BE50*WACC!H13</f>
        <v>1458.5646267927361</v>
      </c>
      <c r="BF51" s="1">
        <f>BF50*WACC!I13</f>
        <v>697.927573264849</v>
      </c>
      <c r="BG51" s="1">
        <f>BG50*WACC!J13</f>
        <v>2287.4706520842078</v>
      </c>
      <c r="BH51" s="1">
        <f>BH50*WACC!K13</f>
        <v>877.56009952945601</v>
      </c>
    </row>
    <row r="52" spans="1:60" ht="14.45" x14ac:dyDescent="0.35">
      <c r="A52" s="21" t="s">
        <v>95</v>
      </c>
      <c r="B52" s="20">
        <f>(B29+B30+B43-B34-B46)*WACC!C12/(1-(1-WACC!C13)*WACC!C12)</f>
        <v>3548.8625052349626</v>
      </c>
      <c r="C52" s="20">
        <f>(C29+C30+C43-C34-C46)*WACC!D12/(1-(1-WACC!D13)*WACC!D12)</f>
        <v>1239.0310666659993</v>
      </c>
      <c r="D52" s="20">
        <f>(D29+D30+D43-D34-D46)*WACC!E12/(1-(1-WACC!E13)*WACC!E12)</f>
        <v>6860.994814290646</v>
      </c>
      <c r="E52" s="20">
        <f>(E29+E30+E43-E34-E46)*WACC!F12/(1-(1-WACC!F13)*WACC!F12)</f>
        <v>-283.66282645807979</v>
      </c>
      <c r="F52" s="20">
        <f>(F29+F30+F43-F34-F46)*WACC!G12/(1-(1-WACC!G13)*WACC!G12)</f>
        <v>10454.212187329353</v>
      </c>
      <c r="G52" s="20">
        <f>(G29+G30+G43-G34-G46)*WACC!H12/(1-(1-WACC!H13)*WACC!H12)</f>
        <v>6011.9486310758557</v>
      </c>
      <c r="H52" s="20">
        <f>(H29+H30+H43-H34-H46)*WACC!I12/(1-(1-WACC!I13)*WACC!I12)</f>
        <v>3158.8091662033917</v>
      </c>
      <c r="I52" s="20">
        <f>(I29+I30+I43-I34-I46)*WACC!J12/(1-(1-WACC!J13)*WACC!J12)</f>
        <v>13246.976908618435</v>
      </c>
      <c r="J52" s="20">
        <f>(J29+J30+J43-J34-J46)*WACC!K12/(1-(1-WACC!K13)*WACC!K12)</f>
        <v>6078.9921626007199</v>
      </c>
      <c r="K52" s="19"/>
      <c r="L52" s="20">
        <f>(L29+L30+L43-L34-L46)*WACC!C12/(1-(1-WACC!C13)*WACC!C12)</f>
        <v>1888.9340272721699</v>
      </c>
      <c r="M52" s="20">
        <f>(M29+M30+M43-M34-M46)*WACC!D12/(1-(1-WACC!D13)*WACC!D12)</f>
        <v>635.31813498727524</v>
      </c>
      <c r="N52" s="20">
        <f>(N29+N30+N43-N34-N46)*WACC!E12/(1-(1-WACC!E13)*WACC!E12)</f>
        <v>2776.5455774182478</v>
      </c>
      <c r="O52" s="20">
        <f>(O29+O30+O43-O34-O46)*WACC!F12/(1-(1-WACC!F13)*WACC!F12)</f>
        <v>110.53298223457784</v>
      </c>
      <c r="P52" s="20">
        <f>(P29+P30+P43-P34-P46)*WACC!G12/(1-(1-WACC!G13)*WACC!G12)</f>
        <v>3639.9238417035958</v>
      </c>
      <c r="Q52" s="20">
        <f>(Q29+Q30+Q43-Q34-Q46)*WACC!H12/(1-(1-WACC!H13)*WACC!H12)</f>
        <v>2661.9163643805696</v>
      </c>
      <c r="R52" s="20">
        <f>(R29+R30+R43-R34-R46)*WACC!I12/(1-(1-WACC!I13)*WACC!I12)</f>
        <v>1900.6121167956062</v>
      </c>
      <c r="S52" s="20">
        <f>(S29+S30+S43-S34-S46)*WACC!J12/(1-(1-WACC!J13)*WACC!J12)</f>
        <v>4936.209533469163</v>
      </c>
      <c r="T52" s="20">
        <f>(T29+T30+T43-T34-T46)*WACC!K12/(1-(1-WACC!K13)*WACC!K12)</f>
        <v>2748.829524370261</v>
      </c>
      <c r="V52" s="20">
        <f>(V29+V30+V43-V34-V46)*WACC!C12/(1-(1-WACC!C13)*WACC!C12)</f>
        <v>1114.2920789482032</v>
      </c>
      <c r="W52" s="20">
        <f>(W29+W30+W43-W34-W46)*WACC!D12/(1-(1-WACC!D13)*WACC!D12)</f>
        <v>498.86086626761846</v>
      </c>
      <c r="X52" s="20">
        <f>(X29+X30+X43-X34-X46)*WACC!E12/(1-(1-WACC!E13)*WACC!E12)</f>
        <v>1344.0625694617008</v>
      </c>
      <c r="Y52" s="20">
        <f>(Y29+Y30+Y43-Y34-Y46)*WACC!F12/(1-(1-WACC!F13)*WACC!F12)</f>
        <v>-56.819023201963205</v>
      </c>
      <c r="Z52" s="20">
        <f>(Z29+Z30+Z43-Z34-Z46)*WACC!G12/(1-(1-WACC!G13)*WACC!G12)</f>
        <v>2094.0287884986501</v>
      </c>
      <c r="AA52" s="20">
        <f>(AA29+AA30+AA43-AA34-AA46)*WACC!H12/(1-(1-WACC!H13)*WACC!H12)</f>
        <v>2385.0387051071034</v>
      </c>
      <c r="AB52" s="20">
        <f>(AB29+AB30+AB43-AB34-AB46)*WACC!I12/(1-(1-WACC!I13)*WACC!I12)</f>
        <v>1479.3079705206742</v>
      </c>
      <c r="AC52" s="20">
        <f>(AC29+AC30+AC43-AC34-AC46)*WACC!J12/(1-(1-WACC!J13)*WACC!J12)</f>
        <v>2981.8566557001486</v>
      </c>
      <c r="AD52" s="20">
        <f>(AD29+AD30+AD43-AD34-AD46)*WACC!K12/(1-(1-WACC!K13)*WACC!K12)</f>
        <v>1217.6512553449018</v>
      </c>
      <c r="AF52" s="20">
        <f>(AF29+AF30+AF43-AF34-AF46)*WACC!C12/(1-(1-WACC!C13)*WACC!C12)</f>
        <v>68.612637421205449</v>
      </c>
      <c r="AG52" s="20">
        <f>(AG29+AG30+AG43-AG34-AG46)*WACC!D12/(1-(1-WACC!D13)*WACC!D12)</f>
        <v>28.725343454724268</v>
      </c>
      <c r="AH52" s="20">
        <f>(AH29+AH30+AH43-AH34-AH46)*WACC!E12/(1-(1-WACC!E13)*WACC!E12)</f>
        <v>84.185108303936175</v>
      </c>
      <c r="AI52" s="20">
        <f>(AI29+AI30+AI43-AI34-AI46)*WACC!F12/(1-(1-WACC!F13)*WACC!F12)</f>
        <v>-3.1137079379751218</v>
      </c>
      <c r="AJ52" s="20">
        <f>(AJ29+AJ30+AJ43-AJ34-AJ46)*WACC!G12/(1-(1-WACC!G13)*WACC!G12)</f>
        <v>101.28764567377674</v>
      </c>
      <c r="AK52" s="20">
        <f>(AK29+AK30+AK43-AK34-AK46)*WACC!H12/(1-(1-WACC!H13)*WACC!H12)</f>
        <v>162.60544599585316</v>
      </c>
      <c r="AL52" s="20">
        <f>(AL29+AL30+AL43-AL34-AL46)*WACC!I12/(1-(1-WACC!I13)*WACC!I12)</f>
        <v>89.17361220826966</v>
      </c>
      <c r="AM52" s="20">
        <f>(AM29+AM30+AM43-AM34-AM46)*WACC!J12/(1-(1-WACC!J13)*WACC!J12)</f>
        <v>142.51446661126027</v>
      </c>
      <c r="AN52" s="20">
        <f>(AN29+AN30+AN43-AN34-AN46)*WACC!K12/(1-(1-WACC!K13)*WACC!K12)</f>
        <v>117.18873632214856</v>
      </c>
      <c r="AO52" s="19"/>
      <c r="AP52" s="20">
        <f>(AP29+AP30+AP43-AP34-AP46)*WACC!C12/(1-(1-WACC!C13)*WACC!C12)</f>
        <v>3655.2235155536123</v>
      </c>
      <c r="AQ52" s="20">
        <f>(AQ29+AQ30+AQ43-AQ34-AQ46)*WACC!D12/(1-(1-WACC!D13)*WACC!D12)</f>
        <v>1277.0915293890132</v>
      </c>
      <c r="AR52" s="20">
        <f>(AR29+AR30+AR43-AR34-AR46)*WACC!E12/(1-(1-WACC!E13)*WACC!E12)</f>
        <v>6124.257398393117</v>
      </c>
      <c r="AS52" s="20">
        <f>(AS29+AS30+AS43-AS34-AS46)*WACC!F12/(1-(1-WACC!F13)*WACC!F12)</f>
        <v>-254.15707859566984</v>
      </c>
      <c r="AT52" s="20">
        <f>(AT29+AT30+AT43-AT34-AT46)*WACC!G12/(1-(1-WACC!G13)*WACC!G12)</f>
        <v>9196.3655304012318</v>
      </c>
      <c r="AU52" s="20">
        <f>(AU29+AU30+AU43-AU34-AU46)*WACC!H12/(1-(1-WACC!H13)*WACC!H12)</f>
        <v>6034.4550235199322</v>
      </c>
      <c r="AV52" s="20">
        <f>(AV29+AV30+AV43-AV34-AV46)*WACC!I12/(1-(1-WACC!I13)*WACC!I12)</f>
        <v>3062.7220217806012</v>
      </c>
      <c r="AW52" s="20">
        <f>(AW29+AW30+AW43-AW34-AW46)*WACC!J12/(1-(1-WACC!J13)*WACC!J12)</f>
        <v>10007.62795111641</v>
      </c>
      <c r="AX52" s="20">
        <f>(AX29+AX30+AX43-AX34-AX46)*WACC!K12/(1-(1-WACC!K13)*WACC!K12)</f>
        <v>4263.3355024203493</v>
      </c>
      <c r="AY52" s="19"/>
      <c r="AZ52" s="20">
        <f>(AZ29+AZ30+AZ43-AZ34-AZ46)*WACC!C12/(1-(1-WACC!C13)*WACC!C12)</f>
        <v>1572.523008038572</v>
      </c>
      <c r="BA52" s="20">
        <f>(BA29+BA30+BA43-BA34-BA46)*WACC!D12/(1-(1-WACC!D13)*WACC!D12)</f>
        <v>712.46610063706692</v>
      </c>
      <c r="BB52" s="20">
        <f>(BB29+BB30+BB43-BB34-BB46)*WACC!E12/(1-(1-WACC!E13)*WACC!E12)</f>
        <v>3418.4258057859206</v>
      </c>
      <c r="BC52" s="20">
        <f>(BC29+BC30+BC43-BC34-BC46)*WACC!F12/(1-(1-WACC!F13)*WACC!F12)</f>
        <v>-142.89874088371522</v>
      </c>
      <c r="BD52" s="20">
        <f>(BD29+BD30+BD43-BD34-BD46)*WACC!G12/(1-(1-WACC!G13)*WACC!G12)</f>
        <v>4581.0842306422619</v>
      </c>
      <c r="BE52" s="20">
        <f>(BE29+BE30+BE43-BE34-BE46)*WACC!H12/(1-(1-WACC!H13)*WACC!H12)</f>
        <v>2917.1292535854714</v>
      </c>
      <c r="BF52" s="20">
        <f>(BF29+BF30+BF43-BF34-BF46)*WACC!I12/(1-(1-WACC!I13)*WACC!I12)</f>
        <v>1395.8551465297016</v>
      </c>
      <c r="BG52" s="20">
        <f>(BG29+BG30+BG43-BG34-BG46)*WACC!J12/(1-(1-WACC!J13)*WACC!J12)</f>
        <v>4574.9413041684229</v>
      </c>
      <c r="BH52" s="20">
        <f>(BH29+BH30+BH43-BH34-BH46)*WACC!K12/(1-(1-WACC!K13)*WACC!K12)</f>
        <v>1755.1201990589134</v>
      </c>
    </row>
    <row r="53" spans="1:60" ht="14.45" x14ac:dyDescent="0.35">
      <c r="A53" s="21" t="s">
        <v>96</v>
      </c>
      <c r="B53" s="1">
        <f t="shared" ref="B53:I53" si="130">B50-B51</f>
        <v>1774.4312526174806</v>
      </c>
      <c r="C53" s="1">
        <f t="shared" si="130"/>
        <v>619.51553333300035</v>
      </c>
      <c r="D53" s="1">
        <f t="shared" si="130"/>
        <v>3430.4974071453289</v>
      </c>
      <c r="E53" s="1">
        <f t="shared" si="130"/>
        <v>-141.83141322904206</v>
      </c>
      <c r="F53" s="1">
        <f t="shared" si="130"/>
        <v>5227.1060936646827</v>
      </c>
      <c r="G53" s="1">
        <f t="shared" si="130"/>
        <v>3005.9743155379319</v>
      </c>
      <c r="H53" s="1">
        <f t="shared" si="130"/>
        <v>1579.404583101694</v>
      </c>
      <c r="I53" s="1">
        <f t="shared" si="130"/>
        <v>6623.4884543092285</v>
      </c>
      <c r="J53" s="1">
        <f t="shared" ref="J53" si="131">J50-J51</f>
        <v>3039.4960813003613</v>
      </c>
      <c r="L53" s="1">
        <f t="shared" ref="L53:S53" si="132">L50-L51</f>
        <v>944.46701363608202</v>
      </c>
      <c r="M53" s="1">
        <f t="shared" si="132"/>
        <v>317.65906749363654</v>
      </c>
      <c r="N53" s="1">
        <f t="shared" si="132"/>
        <v>1388.2727887091205</v>
      </c>
      <c r="O53" s="1">
        <f t="shared" si="132"/>
        <v>55.266491117289171</v>
      </c>
      <c r="P53" s="1">
        <f t="shared" si="132"/>
        <v>1819.9619208517979</v>
      </c>
      <c r="Q53" s="1">
        <f t="shared" si="132"/>
        <v>1330.9581821902843</v>
      </c>
      <c r="R53" s="1">
        <f t="shared" si="132"/>
        <v>950.30605839780389</v>
      </c>
      <c r="S53" s="1">
        <f t="shared" si="132"/>
        <v>2468.1047667345842</v>
      </c>
      <c r="T53" s="1">
        <f t="shared" ref="T53" si="133">T50-T51</f>
        <v>1374.4147621851305</v>
      </c>
      <c r="V53" s="1">
        <f t="shared" ref="V53:AC53" si="134">V50-V51</f>
        <v>557.14603947410092</v>
      </c>
      <c r="W53" s="1">
        <f t="shared" si="134"/>
        <v>249.4304331338077</v>
      </c>
      <c r="X53" s="1">
        <f t="shared" si="134"/>
        <v>672.03128473085064</v>
      </c>
      <c r="Y53" s="1">
        <f t="shared" si="134"/>
        <v>-28.409511600982089</v>
      </c>
      <c r="Z53" s="1">
        <f t="shared" si="134"/>
        <v>1047.0143942493237</v>
      </c>
      <c r="AA53" s="1">
        <f t="shared" si="134"/>
        <v>1192.5193525535526</v>
      </c>
      <c r="AB53" s="1">
        <f t="shared" si="134"/>
        <v>739.65398526033403</v>
      </c>
      <c r="AC53" s="1">
        <f t="shared" si="134"/>
        <v>1490.9283278500729</v>
      </c>
      <c r="AD53" s="1">
        <f t="shared" ref="AD53" si="135">AD50-AD51</f>
        <v>608.82562767245179</v>
      </c>
      <c r="AF53" s="1">
        <f t="shared" ref="AF53:AM53" si="136">AF50-AF51</f>
        <v>34.306318710602717</v>
      </c>
      <c r="AG53" s="1">
        <f t="shared" si="136"/>
        <v>14.362671727362029</v>
      </c>
      <c r="AH53" s="1">
        <f t="shared" si="136"/>
        <v>42.092554151968109</v>
      </c>
      <c r="AI53" s="1">
        <f t="shared" si="136"/>
        <v>-1.5568539689874872</v>
      </c>
      <c r="AJ53" s="1">
        <f t="shared" si="136"/>
        <v>50.643822836888368</v>
      </c>
      <c r="AK53" s="1">
        <f t="shared" si="136"/>
        <v>81.302722997926594</v>
      </c>
      <c r="AL53" s="1">
        <f t="shared" si="136"/>
        <v>44.586806104134943</v>
      </c>
      <c r="AM53" s="1">
        <f t="shared" si="136"/>
        <v>71.257233305630194</v>
      </c>
      <c r="AN53" s="1">
        <f t="shared" ref="AN53" si="137">AN50-AN51</f>
        <v>58.594368161074279</v>
      </c>
      <c r="AP53" s="1">
        <f t="shared" ref="AP53:AW53" si="138">AP50-AP51</f>
        <v>1827.6117577768032</v>
      </c>
      <c r="AQ53" s="1">
        <f t="shared" si="138"/>
        <v>638.54576469450774</v>
      </c>
      <c r="AR53" s="1">
        <f t="shared" si="138"/>
        <v>3062.128699196559</v>
      </c>
      <c r="AS53" s="1">
        <f t="shared" si="138"/>
        <v>-127.07853929783835</v>
      </c>
      <c r="AT53" s="1">
        <f t="shared" si="138"/>
        <v>4598.1827652006168</v>
      </c>
      <c r="AU53" s="1">
        <f t="shared" si="138"/>
        <v>3017.2275117599656</v>
      </c>
      <c r="AV53" s="1">
        <f t="shared" si="138"/>
        <v>1531.3610108903063</v>
      </c>
      <c r="AW53" s="1">
        <f t="shared" si="138"/>
        <v>5003.813975558206</v>
      </c>
      <c r="AX53" s="1">
        <f t="shared" ref="AX53" si="139">AX50-AX51</f>
        <v>2131.6677512101724</v>
      </c>
      <c r="AZ53" s="1">
        <f t="shared" ref="AZ53:BG53" si="140">AZ50-AZ51</f>
        <v>786.26150401928453</v>
      </c>
      <c r="BA53" s="1">
        <f t="shared" si="140"/>
        <v>356.23305031853397</v>
      </c>
      <c r="BB53" s="1">
        <f t="shared" si="140"/>
        <v>1709.2129028929608</v>
      </c>
      <c r="BC53" s="1">
        <f t="shared" si="140"/>
        <v>-71.449370441863977</v>
      </c>
      <c r="BD53" s="1">
        <f t="shared" si="140"/>
        <v>2290.5421153211337</v>
      </c>
      <c r="BE53" s="1">
        <f t="shared" si="140"/>
        <v>1458.5646267927361</v>
      </c>
      <c r="BF53" s="1">
        <f t="shared" si="140"/>
        <v>697.927573264849</v>
      </c>
      <c r="BG53" s="1">
        <f t="shared" si="140"/>
        <v>2287.4706520842078</v>
      </c>
      <c r="BH53" s="1">
        <f t="shared" ref="BH53" si="141">BH50-BH51</f>
        <v>877.56009952945601</v>
      </c>
    </row>
    <row r="54" spans="1:60" ht="14.45" x14ac:dyDescent="0.35">
      <c r="A54" s="21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V54" s="14"/>
      <c r="W54" s="14"/>
      <c r="X54" s="14"/>
      <c r="Y54" s="14"/>
      <c r="Z54" s="14"/>
      <c r="AA54" s="14"/>
      <c r="AB54" s="14"/>
      <c r="AC54" s="14"/>
      <c r="AD54" s="14"/>
      <c r="AF54" s="14"/>
      <c r="AG54" s="14"/>
      <c r="AH54" s="14"/>
      <c r="AI54" s="14"/>
      <c r="AJ54" s="14"/>
      <c r="AK54" s="14"/>
      <c r="AL54" s="14"/>
      <c r="AM54" s="14"/>
      <c r="AN54" s="14"/>
      <c r="AP54" s="14"/>
      <c r="AQ54" s="14"/>
      <c r="AR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ht="14.45" x14ac:dyDescent="0.35">
      <c r="A55" s="22" t="s">
        <v>97</v>
      </c>
      <c r="B55" s="15">
        <f>B33-B34+B53</f>
        <v>76733.374255154195</v>
      </c>
      <c r="C55" s="15">
        <f t="shared" ref="C55:I55" si="142">C33-C34+C53</f>
        <v>75079.766687054129</v>
      </c>
      <c r="D55" s="15">
        <f t="shared" si="142"/>
        <v>106620.77518615696</v>
      </c>
      <c r="E55" s="15">
        <f t="shared" si="142"/>
        <v>104042.98091987545</v>
      </c>
      <c r="F55" s="15">
        <f t="shared" si="142"/>
        <v>156484.883008587</v>
      </c>
      <c r="G55" s="15">
        <f t="shared" si="142"/>
        <v>162214.56520906679</v>
      </c>
      <c r="H55" s="15">
        <f t="shared" si="142"/>
        <v>177760.32862990198</v>
      </c>
      <c r="I55" s="15">
        <f t="shared" si="142"/>
        <v>215051.61053603666</v>
      </c>
      <c r="J55" s="15">
        <f t="shared" ref="J55" si="143">J33-J34+J53</f>
        <v>187132.24357508187</v>
      </c>
      <c r="L55" s="15">
        <f>L33-L34+L53</f>
        <v>38429.907634790259</v>
      </c>
      <c r="M55" s="15">
        <f t="shared" ref="M55:S55" si="144">M33-M34+M53</f>
        <v>34008.942173511539</v>
      </c>
      <c r="N55" s="15">
        <f t="shared" si="144"/>
        <v>44081.849270693332</v>
      </c>
      <c r="O55" s="15">
        <f t="shared" si="144"/>
        <v>41409.648087849346</v>
      </c>
      <c r="P55" s="15">
        <f t="shared" si="144"/>
        <v>55385.990865634725</v>
      </c>
      <c r="Q55" s="15">
        <f t="shared" si="144"/>
        <v>60275.432701193349</v>
      </c>
      <c r="R55" s="15">
        <f t="shared" si="144"/>
        <v>66729.078268979763</v>
      </c>
      <c r="S55" s="15">
        <f t="shared" si="144"/>
        <v>76499.707639598055</v>
      </c>
      <c r="T55" s="15">
        <f t="shared" ref="T55" si="145">T33-T34+T53</f>
        <v>68043.438363591282</v>
      </c>
      <c r="V55" s="15">
        <f>V33-V34+V53</f>
        <v>17897.846423739829</v>
      </c>
      <c r="W55" s="15">
        <f t="shared" ref="W55:AC55" si="146">W33-W34+W53</f>
        <v>16581.300276927141</v>
      </c>
      <c r="X55" s="15">
        <f t="shared" si="146"/>
        <v>21168.413444969789</v>
      </c>
      <c r="Y55" s="15">
        <f t="shared" si="146"/>
        <v>20840.307560573005</v>
      </c>
      <c r="Z55" s="15">
        <f t="shared" si="146"/>
        <v>31344.671804345122</v>
      </c>
      <c r="AA55" s="15">
        <f t="shared" si="146"/>
        <v>41071.063881341222</v>
      </c>
      <c r="AB55" s="15">
        <f t="shared" si="146"/>
        <v>41863.180437818017</v>
      </c>
      <c r="AC55" s="15">
        <f t="shared" si="146"/>
        <v>45405.055945248583</v>
      </c>
      <c r="AD55" s="15">
        <f t="shared" ref="AD55" si="147">AD33-AD34+AD53</f>
        <v>37266.311487469415</v>
      </c>
      <c r="AF55" s="15">
        <f t="shared" ref="AF55:AM55" si="148">AF33-AF34+AF53</f>
        <v>1242.0485452267578</v>
      </c>
      <c r="AG55" s="15">
        <f t="shared" si="148"/>
        <v>1095.940964650021</v>
      </c>
      <c r="AH55" s="15">
        <f t="shared" si="148"/>
        <v>1342.4068566700191</v>
      </c>
      <c r="AI55" s="15">
        <f t="shared" si="148"/>
        <v>1220.8278858316526</v>
      </c>
      <c r="AJ55" s="15">
        <f t="shared" si="148"/>
        <v>1621.9722343685103</v>
      </c>
      <c r="AK55" s="15">
        <f t="shared" si="148"/>
        <v>2431.4608903459466</v>
      </c>
      <c r="AL55" s="15">
        <f t="shared" si="148"/>
        <v>2267.8747598573568</v>
      </c>
      <c r="AM55" s="15">
        <f t="shared" si="148"/>
        <v>2277.803364150509</v>
      </c>
      <c r="AN55" s="15">
        <f t="shared" ref="AN55" si="149">AN33-AN34+AN53</f>
        <v>1984.7344985537525</v>
      </c>
      <c r="AP55" s="15">
        <f t="shared" ref="AP55:AW55" si="150">AP33-AP34+AP53</f>
        <v>85506.799831994911</v>
      </c>
      <c r="AQ55" s="15">
        <f t="shared" si="150"/>
        <v>80576.269060138671</v>
      </c>
      <c r="AR55" s="15">
        <f t="shared" si="150"/>
        <v>109799.57326209948</v>
      </c>
      <c r="AS55" s="15">
        <f t="shared" si="150"/>
        <v>108824.60130891336</v>
      </c>
      <c r="AT55" s="15">
        <f t="shared" si="150"/>
        <v>156247.06717315078</v>
      </c>
      <c r="AU55" s="15">
        <f t="shared" si="150"/>
        <v>166523.80847975163</v>
      </c>
      <c r="AV55" s="15">
        <f t="shared" si="150"/>
        <v>168712.93696533932</v>
      </c>
      <c r="AW55" s="15">
        <f t="shared" si="150"/>
        <v>187533.17337038688</v>
      </c>
      <c r="AX55" s="15">
        <f t="shared" ref="AX55" si="151">AX33-AX34+AX53</f>
        <v>160729.47408100724</v>
      </c>
      <c r="AZ55" s="15">
        <f t="shared" ref="AZ55:BG55" si="152">AZ33-AZ34+AZ53</f>
        <v>67404.867413515429</v>
      </c>
      <c r="BA55" s="15">
        <f t="shared" si="152"/>
        <v>78719.101592213134</v>
      </c>
      <c r="BB55" s="15">
        <f t="shared" si="152"/>
        <v>106565.30988616301</v>
      </c>
      <c r="BC55" s="15">
        <f t="shared" si="152"/>
        <v>119489.14073518652</v>
      </c>
      <c r="BD55" s="15">
        <f t="shared" si="152"/>
        <v>158827.80698010063</v>
      </c>
      <c r="BE55" s="15">
        <f t="shared" si="152"/>
        <v>177394.09587541193</v>
      </c>
      <c r="BF55" s="15">
        <f t="shared" si="152"/>
        <v>131128.51801979417</v>
      </c>
      <c r="BG55" s="15">
        <f t="shared" si="152"/>
        <v>154726.63738706784</v>
      </c>
      <c r="BH55" s="15">
        <f t="shared" ref="BH55" si="153">BH33-BH34+BH53</f>
        <v>145322.10612775496</v>
      </c>
    </row>
    <row r="56" spans="1:60" ht="14.45" x14ac:dyDescent="0.35">
      <c r="B56" s="14"/>
      <c r="C56" s="14"/>
      <c r="D56" s="14"/>
      <c r="E56" s="14"/>
      <c r="F56" s="14"/>
      <c r="G56" s="14"/>
      <c r="H56" s="14"/>
      <c r="I56" s="14"/>
      <c r="J56" s="14"/>
    </row>
    <row r="57" spans="1:60" ht="14.45" x14ac:dyDescent="0.3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2</vt:i4>
      </vt:variant>
    </vt:vector>
  </HeadingPairs>
  <TitlesOfParts>
    <vt:vector size="19" baseType="lpstr">
      <vt:lpstr>AUC</vt:lpstr>
      <vt:lpstr>WACC</vt:lpstr>
      <vt:lpstr>01ACT BB</vt:lpstr>
      <vt:lpstr>02AGD BB</vt:lpstr>
      <vt:lpstr>03CIT BB</vt:lpstr>
      <vt:lpstr>04END BB</vt:lpstr>
      <vt:lpstr>05ENX BB</vt:lpstr>
      <vt:lpstr>06ERG BB</vt:lpstr>
      <vt:lpstr>07ESS BB</vt:lpstr>
      <vt:lpstr>DNSP stacked data</vt:lpstr>
      <vt:lpstr>08JEN BB</vt:lpstr>
      <vt:lpstr>09PCR BB</vt:lpstr>
      <vt:lpstr>10SAP BB</vt:lpstr>
      <vt:lpstr>11SPD BB</vt:lpstr>
      <vt:lpstr>12TND BB</vt:lpstr>
      <vt:lpstr>13UED BB</vt:lpstr>
      <vt:lpstr>Sheet1</vt:lpstr>
      <vt:lpstr>AUC!Print_Area</vt:lpstr>
      <vt:lpstr>WACC!Print_Area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2015-09-11T06:04:58Z</dcterms:created>
  <dcterms:modified xsi:type="dcterms:W3CDTF">2015-11-26T23:37:41Z</dcterms:modified>
</cp:coreProperties>
</file>