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19440" windowHeight="13605"/>
  </bookViews>
  <sheets>
    <sheet name="Capital Expenditure" sheetId="1" r:id="rId1"/>
  </sheets>
  <calcPr calcId="145621"/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38" i="1"/>
  <c r="H24" i="1" l="1"/>
  <c r="M55" i="1" l="1"/>
  <c r="D24" i="1"/>
  <c r="H55" i="1"/>
  <c r="P24" i="1"/>
  <c r="D55" i="1"/>
  <c r="N55" i="1"/>
  <c r="L24" i="1"/>
  <c r="F24" i="1"/>
  <c r="N24" i="1"/>
  <c r="K24" i="1"/>
  <c r="C24" i="1"/>
  <c r="M24" i="1"/>
  <c r="E24" i="1"/>
  <c r="C55" i="1"/>
  <c r="L55" i="1"/>
  <c r="O55" i="1"/>
  <c r="K55" i="1"/>
  <c r="J55" i="1"/>
  <c r="F55" i="1"/>
  <c r="B55" i="1"/>
  <c r="I55" i="1"/>
  <c r="E55" i="1"/>
  <c r="B24" i="1"/>
  <c r="J24" i="1"/>
  <c r="O24" i="1"/>
  <c r="G24" i="1"/>
  <c r="I24" i="1"/>
  <c r="P55" i="1"/>
  <c r="G55" i="1"/>
</calcChain>
</file>

<file path=xl/sharedStrings.xml><?xml version="1.0" encoding="utf-8"?>
<sst xmlns="http://schemas.openxmlformats.org/spreadsheetml/2006/main" count="144" uniqueCount="48">
  <si>
    <t>2009-14 Regulatory Period</t>
  </si>
  <si>
    <t>2014-19 Regulatory Period</t>
  </si>
  <si>
    <t>Actual</t>
  </si>
  <si>
    <t>Forecast</t>
  </si>
  <si>
    <t>Nominal $</t>
  </si>
  <si>
    <t>Distribution lines and cables</t>
  </si>
  <si>
    <t>Substations</t>
  </si>
  <si>
    <t>Transformers</t>
  </si>
  <si>
    <t>Low Voltage lines and cables</t>
  </si>
  <si>
    <t>Land</t>
  </si>
  <si>
    <t>Easements</t>
  </si>
  <si>
    <t>Furniture, fittings, plant and equipment</t>
  </si>
  <si>
    <t>Motor Vehicles</t>
  </si>
  <si>
    <t>Buildings</t>
  </si>
  <si>
    <t>Land (non-system)</t>
  </si>
  <si>
    <t>Total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</si>
  <si>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</si>
  <si>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</si>
  <si>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</si>
  <si>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</si>
  <si>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</si>
  <si>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</si>
  <si>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</si>
  <si>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</si>
  <si>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</si>
  <si>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</si>
  <si>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</si>
  <si>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</si>
  <si>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</si>
  <si>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</si>
  <si>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</si>
  <si>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2019-24 Regulatory Period</t>
  </si>
  <si>
    <t>PTRM/RIN Categories</t>
  </si>
  <si>
    <t>CAPEX - EXCL CAP CONS ($M)</t>
  </si>
  <si>
    <t>Sub-transmission lines and cables</t>
  </si>
  <si>
    <t>Customer metering and Load control</t>
  </si>
  <si>
    <t>Communication</t>
  </si>
  <si>
    <t>Emergency Spares (Major Plant, Excludes Inventory)</t>
  </si>
  <si>
    <t>Information &amp; Communication Technology</t>
  </si>
  <si>
    <t>Other non system assets</t>
  </si>
  <si>
    <t>Equity raising costs</t>
  </si>
  <si>
    <t>$ Real 18/19 (Jun)</t>
  </si>
  <si>
    <t>Attachment 10.19 - Capital expenditure for previous, current and forecast period</t>
  </si>
  <si>
    <t>CPI &amp; Indexes</t>
  </si>
  <si>
    <t>Regulatory CPI</t>
  </si>
  <si>
    <t>Dec-Dec sum of 4 quarters (Lagged - Pricing)</t>
  </si>
  <si>
    <t>$Nominal to $Real (Lagged Dec 4 qtrs)</t>
  </si>
  <si>
    <t>Index (Real 18/19)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</si>
</sst>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/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5" borderId="8" xfId="0" applyFont="1" applyFill="1" applyBorder="1"/>
    <xf numFmtId="0" fontId="7" fillId="0" borderId="0" xfId="0" applyFont="1"/>
    <xf numFmtId="0" fontId="8" fillId="4" borderId="12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2" fillId="8" borderId="12" xfId="0" applyFont="1" applyFill="1" applyBorder="1"/>
    <xf numFmtId="165" fontId="3" fillId="5" borderId="9" xfId="2" applyNumberFormat="1" applyFont="1" applyFill="1" applyBorder="1" applyAlignment="1">
      <alignment horizontal="center" wrapText="1"/>
    </xf>
    <xf numFmtId="165" fontId="3" fillId="5" borderId="10" xfId="2" applyNumberFormat="1" applyFont="1" applyFill="1" applyBorder="1" applyAlignment="1">
      <alignment horizontal="center" wrapText="1"/>
    </xf>
    <xf numFmtId="165" fontId="3" fillId="5" borderId="11" xfId="2" applyNumberFormat="1" applyFont="1" applyFill="1" applyBorder="1" applyAlignment="1">
      <alignment horizontal="center" wrapText="1"/>
    </xf>
    <xf numFmtId="43" fontId="2" fillId="8" borderId="12" xfId="1" applyFont="1" applyFill="1" applyBorder="1"/>
    <xf numFmtId="0" fontId="5" fillId="2" borderId="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9" borderId="19" xfId="0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8" borderId="12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0" fillId="0" borderId="20" xfId="0" applyBorder="1" applyAlignment="1">
      <alignment vertical="center"/>
    </xf>
    <xf numFmtId="10" fontId="0" fillId="0" borderId="20" xfId="3" applyNumberFormat="1" applyFont="1" applyBorder="1" applyAlignment="1">
      <alignment vertical="center"/>
    </xf>
    <xf numFmtId="10" fontId="10" fillId="0" borderId="20" xfId="3" applyNumberFormat="1" applyFont="1" applyBorder="1" applyAlignment="1">
      <alignment vertical="center"/>
    </xf>
    <xf numFmtId="10" fontId="0" fillId="8" borderId="12" xfId="3" applyNumberFormat="1" applyFont="1" applyFill="1" applyBorder="1"/>
    <xf numFmtId="0" fontId="8" fillId="8" borderId="12" xfId="0" applyFont="1" applyFill="1" applyBorder="1"/>
    <xf numFmtId="0" fontId="0" fillId="8" borderId="12" xfId="0" applyFill="1" applyBorder="1"/>
    <xf numFmtId="4" fontId="0" fillId="8" borderId="12" xfId="0" applyNumberFormat="1" applyFill="1" applyBorder="1"/>
    <xf numFmtId="4" fontId="10" fillId="8" borderId="12" xfId="0" applyNumberFormat="1" applyFont="1" applyFill="1" applyBorder="1"/>
    <xf numFmtId="4" fontId="11" fillId="8" borderId="12" xfId="0" applyNumberFormat="1" applyFont="1" applyFill="1" applyBorder="1"/>
  </cellXfs>
  <cellStyles count="4">
    <cellStyle name="Comma" xfId="1" builtinId="3"/>
    <cellStyle name="Comma 7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tabSelected="1" workbookViewId="0">
      <selection activeCell="L14" sqref="L14"/>
    </sheetView>
  </sheetViews>
  <sheetFormatPr defaultRowHeight="14.25" x14ac:dyDescent="0.2"/>
  <cols>
    <col min="1" max="1" width="35.375" customWidth="1"/>
    <col min="2" max="16" width="9.875" customWidth="1"/>
  </cols>
  <sheetData>
    <row r="2" spans="1:16" ht="27" thickBot="1" x14ac:dyDescent="0.45">
      <c r="A2" s="7" t="s">
        <v>42</v>
      </c>
    </row>
    <row r="3" spans="1:16" x14ac:dyDescent="0.2">
      <c r="A3" s="1"/>
      <c r="B3" s="20" t="s">
        <v>0</v>
      </c>
      <c r="C3" s="21"/>
      <c r="D3" s="21"/>
      <c r="E3" s="21"/>
      <c r="F3" s="22"/>
      <c r="G3" s="23" t="s">
        <v>1</v>
      </c>
      <c r="H3" s="24"/>
      <c r="I3" s="24"/>
      <c r="J3" s="24"/>
      <c r="K3" s="25"/>
      <c r="L3" s="23" t="s">
        <v>31</v>
      </c>
      <c r="M3" s="24"/>
      <c r="N3" s="24"/>
      <c r="O3" s="24"/>
      <c r="P3" s="25"/>
    </row>
    <row r="4" spans="1:16" ht="15" x14ac:dyDescent="0.25">
      <c r="A4" s="2" t="s">
        <v>33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10" t="s">
        <v>26</v>
      </c>
      <c r="M4" s="10" t="s">
        <v>27</v>
      </c>
      <c r="N4" s="10" t="s">
        <v>28</v>
      </c>
      <c r="O4" s="10" t="s">
        <v>29</v>
      </c>
      <c r="P4" s="10" t="s">
        <v>30</v>
      </c>
    </row>
    <row r="5" spans="1:16" x14ac:dyDescent="0.2">
      <c r="A5" s="16" t="s">
        <v>32</v>
      </c>
      <c r="B5" s="3" t="s">
        <v>2</v>
      </c>
      <c r="C5" s="4" t="s">
        <v>2</v>
      </c>
      <c r="D5" s="4" t="s">
        <v>2</v>
      </c>
      <c r="E5" s="4" t="s">
        <v>2</v>
      </c>
      <c r="F5" s="5" t="s">
        <v>2</v>
      </c>
      <c r="G5" s="3" t="s">
        <v>2</v>
      </c>
      <c r="H5" s="4" t="s">
        <v>2</v>
      </c>
      <c r="I5" s="4" t="s">
        <v>2</v>
      </c>
      <c r="J5" s="4" t="s">
        <v>3</v>
      </c>
      <c r="K5" s="5" t="s">
        <v>3</v>
      </c>
      <c r="L5" s="3" t="s">
        <v>3</v>
      </c>
      <c r="M5" s="4" t="s">
        <v>3</v>
      </c>
      <c r="N5" s="4" t="s">
        <v>3</v>
      </c>
      <c r="O5" s="4" t="s">
        <v>3</v>
      </c>
      <c r="P5" s="5" t="s">
        <v>3</v>
      </c>
    </row>
    <row r="6" spans="1:16" x14ac:dyDescent="0.2">
      <c r="A6" s="16"/>
      <c r="B6" s="17" t="s">
        <v>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6" x14ac:dyDescent="0.2">
      <c r="A7" s="11" t="s">
        <v>34</v>
      </c>
      <c r="B7" s="15">
        <v>10.468999999999999</v>
      </c>
      <c r="C7" s="15">
        <v>40.908050679136274</v>
      </c>
      <c r="D7" s="15">
        <v>63.463863896447791</v>
      </c>
      <c r="E7" s="15">
        <v>81.162008306178308</v>
      </c>
      <c r="F7" s="15">
        <v>66.405631500287228</v>
      </c>
      <c r="G7" s="15">
        <v>37.842592388741537</v>
      </c>
      <c r="H7" s="15">
        <v>24.542354969551496</v>
      </c>
      <c r="I7" s="15">
        <v>32.298911169969621</v>
      </c>
      <c r="J7" s="15">
        <v>15.830113282803584</v>
      </c>
      <c r="K7" s="15">
        <v>18.602924508898425</v>
      </c>
      <c r="L7" s="15">
        <v>36.498732014559323</v>
      </c>
      <c r="M7" s="15">
        <v>30.788342670094742</v>
      </c>
      <c r="N7" s="15">
        <v>28.36005461124423</v>
      </c>
      <c r="O7" s="15">
        <v>31.393008167456639</v>
      </c>
      <c r="P7" s="15">
        <v>34.281260917886691</v>
      </c>
    </row>
    <row r="8" spans="1:16" x14ac:dyDescent="0.2">
      <c r="A8" s="11" t="s">
        <v>5</v>
      </c>
      <c r="B8" s="15">
        <v>107.236</v>
      </c>
      <c r="C8" s="15">
        <v>94.582216532141743</v>
      </c>
      <c r="D8" s="15">
        <v>111.00868664269919</v>
      </c>
      <c r="E8" s="15">
        <v>112.85868851871132</v>
      </c>
      <c r="F8" s="15">
        <v>119.04326164184855</v>
      </c>
      <c r="G8" s="15">
        <v>84.728589893292707</v>
      </c>
      <c r="H8" s="15">
        <v>46.499844211949544</v>
      </c>
      <c r="I8" s="15">
        <v>50.22526204760748</v>
      </c>
      <c r="J8" s="15">
        <v>124.10498172611199</v>
      </c>
      <c r="K8" s="15">
        <v>132.01936717919699</v>
      </c>
      <c r="L8" s="15">
        <v>150.03376481316377</v>
      </c>
      <c r="M8" s="15">
        <v>154.72413839445696</v>
      </c>
      <c r="N8" s="15">
        <v>163.36897923178569</v>
      </c>
      <c r="O8" s="15">
        <v>170.09425747218046</v>
      </c>
      <c r="P8" s="15">
        <v>172.68010650869664</v>
      </c>
    </row>
    <row r="9" spans="1:16" x14ac:dyDescent="0.2">
      <c r="A9" s="11" t="s">
        <v>6</v>
      </c>
      <c r="B9" s="15">
        <v>149.80500000000001</v>
      </c>
      <c r="C9" s="15">
        <v>227.40968982731613</v>
      </c>
      <c r="D9" s="15">
        <v>343.32058164803016</v>
      </c>
      <c r="E9" s="15">
        <v>299.12326717445433</v>
      </c>
      <c r="F9" s="15">
        <v>212.36273081532795</v>
      </c>
      <c r="G9" s="15">
        <v>127.49305549925914</v>
      </c>
      <c r="H9" s="15">
        <v>87.613101423017909</v>
      </c>
      <c r="I9" s="15">
        <v>43.178571241857767</v>
      </c>
      <c r="J9" s="15">
        <v>104.60562471440515</v>
      </c>
      <c r="K9" s="15">
        <v>145.68998407426159</v>
      </c>
      <c r="L9" s="15">
        <v>166.53116770394129</v>
      </c>
      <c r="M9" s="15">
        <v>183.60687005041089</v>
      </c>
      <c r="N9" s="15">
        <v>185.69653561247759</v>
      </c>
      <c r="O9" s="15">
        <v>165.44382868231648</v>
      </c>
      <c r="P9" s="15">
        <v>180.35323609209465</v>
      </c>
    </row>
    <row r="10" spans="1:16" x14ac:dyDescent="0.2">
      <c r="A10" s="11" t="s">
        <v>7</v>
      </c>
      <c r="B10" s="15">
        <v>45.980533000000001</v>
      </c>
      <c r="C10" s="15">
        <v>25.707576184418034</v>
      </c>
      <c r="D10" s="15">
        <v>23.190557112210776</v>
      </c>
      <c r="E10" s="15">
        <v>12.155196666051312</v>
      </c>
      <c r="F10" s="15">
        <v>25.145545961480796</v>
      </c>
      <c r="G10" s="15">
        <v>20.485124615143022</v>
      </c>
      <c r="H10" s="15">
        <v>17.671420835359129</v>
      </c>
      <c r="I10" s="15">
        <v>13.985277744837648</v>
      </c>
      <c r="J10" s="15">
        <v>6.5114794583716931</v>
      </c>
      <c r="K10" s="15">
        <v>11.033151195416371</v>
      </c>
      <c r="L10" s="15">
        <v>11.340102342313145</v>
      </c>
      <c r="M10" s="15">
        <v>14.241282450595074</v>
      </c>
      <c r="N10" s="15">
        <v>14.712795545686488</v>
      </c>
      <c r="O10" s="15">
        <v>18.044281660186133</v>
      </c>
      <c r="P10" s="15">
        <v>18.506057141968185</v>
      </c>
    </row>
    <row r="11" spans="1:16" x14ac:dyDescent="0.2">
      <c r="A11" s="11" t="s">
        <v>8</v>
      </c>
      <c r="B11" s="15">
        <v>36.271999999999998</v>
      </c>
      <c r="C11" s="15">
        <v>15.494210434562943</v>
      </c>
      <c r="D11" s="15">
        <v>12.105439081520144</v>
      </c>
      <c r="E11" s="15">
        <v>11.453408275911329</v>
      </c>
      <c r="F11" s="15">
        <v>44.327206835273863</v>
      </c>
      <c r="G11" s="15">
        <v>44.766499554050668</v>
      </c>
      <c r="H11" s="15">
        <v>41.411781120281972</v>
      </c>
      <c r="I11" s="15">
        <v>32.52211598604913</v>
      </c>
      <c r="J11" s="15">
        <v>23.156076040284127</v>
      </c>
      <c r="K11" s="15">
        <v>13.987369498334594</v>
      </c>
      <c r="L11" s="15">
        <v>14.719053719999835</v>
      </c>
      <c r="M11" s="15">
        <v>16.857651941893124</v>
      </c>
      <c r="N11" s="15">
        <v>17.824812179479402</v>
      </c>
      <c r="O11" s="15">
        <v>18.568023016560197</v>
      </c>
      <c r="P11" s="15">
        <v>17.961137309836012</v>
      </c>
    </row>
    <row r="12" spans="1:16" x14ac:dyDescent="0.2">
      <c r="A12" s="11" t="s">
        <v>35</v>
      </c>
      <c r="B12" s="15">
        <v>6.7720000000000002</v>
      </c>
      <c r="C12" s="15">
        <v>6.4092161755387433</v>
      </c>
      <c r="D12" s="15">
        <v>7.0277156042202877</v>
      </c>
      <c r="E12" s="15">
        <v>4.5459533436309432</v>
      </c>
      <c r="F12" s="15">
        <v>4.5251468228457883</v>
      </c>
      <c r="G12" s="15">
        <v>0.76007106015851633</v>
      </c>
      <c r="H12" s="15">
        <v>0.54431983701165443</v>
      </c>
      <c r="I12" s="15">
        <v>1.752128429025001</v>
      </c>
      <c r="J12" s="15">
        <v>0.61054783048954664</v>
      </c>
      <c r="K12" s="15">
        <v>0.71093858858310122</v>
      </c>
      <c r="L12" s="15">
        <v>1.5304098428611157</v>
      </c>
      <c r="M12" s="15">
        <v>1.1656256842154205</v>
      </c>
      <c r="N12" s="15">
        <v>1.1304255757222379</v>
      </c>
      <c r="O12" s="15">
        <v>1.0961196052878408</v>
      </c>
      <c r="P12" s="15">
        <v>1.046907194406399</v>
      </c>
    </row>
    <row r="13" spans="1:16" x14ac:dyDescent="0.2">
      <c r="A13" s="11" t="s">
        <v>36</v>
      </c>
      <c r="B13" s="15">
        <v>1.7290000000000001</v>
      </c>
      <c r="C13" s="15">
        <v>1.3932811352060999</v>
      </c>
      <c r="D13" s="15">
        <v>7.1580287204066568</v>
      </c>
      <c r="E13" s="15">
        <v>8.4697906283604585</v>
      </c>
      <c r="F13" s="15">
        <v>4.4185624534637702</v>
      </c>
      <c r="G13" s="15">
        <v>5.3476863911401757</v>
      </c>
      <c r="H13" s="15">
        <v>4.5712166018998657</v>
      </c>
      <c r="I13" s="15">
        <v>6.8191428956929343</v>
      </c>
      <c r="J13" s="15">
        <v>6.7077689542898185</v>
      </c>
      <c r="K13" s="15">
        <v>17.957218895227346</v>
      </c>
      <c r="L13" s="15">
        <v>12.849490070731395</v>
      </c>
      <c r="M13" s="15">
        <v>6.7621987159068331</v>
      </c>
      <c r="N13" s="15">
        <v>2.2942155334111813</v>
      </c>
      <c r="O13" s="15">
        <v>2.2374059945284097</v>
      </c>
      <c r="P13" s="15">
        <v>2.2794165005389413</v>
      </c>
    </row>
    <row r="14" spans="1:16" x14ac:dyDescent="0.2">
      <c r="A14" s="11" t="s">
        <v>9</v>
      </c>
      <c r="B14" s="15">
        <v>-9.6080000000000054E-2</v>
      </c>
      <c r="C14" s="15">
        <v>1.3649017644173647</v>
      </c>
      <c r="D14" s="15">
        <v>0.61885971190337119</v>
      </c>
      <c r="E14" s="15">
        <v>-1.013547475684726</v>
      </c>
      <c r="F14" s="15">
        <v>-0.54516411903441275</v>
      </c>
      <c r="G14" s="15">
        <v>-0.32443838587126228</v>
      </c>
      <c r="H14" s="15">
        <v>-2.4759303762899596</v>
      </c>
      <c r="I14" s="15">
        <v>-5.2153977718151072</v>
      </c>
      <c r="J14" s="15">
        <v>4.2743184294275691</v>
      </c>
      <c r="K14" s="15">
        <v>4.7812904607748017</v>
      </c>
      <c r="L14" s="15">
        <v>9.4499270882936131</v>
      </c>
      <c r="M14" s="15">
        <v>-1.8206978818178141</v>
      </c>
      <c r="N14" s="15">
        <v>-1.8134633283579906</v>
      </c>
      <c r="O14" s="15">
        <v>3.6295199280630825</v>
      </c>
      <c r="P14" s="15">
        <v>7.1913618828745847</v>
      </c>
    </row>
    <row r="15" spans="1:16" x14ac:dyDescent="0.2">
      <c r="A15" s="11" t="s">
        <v>10</v>
      </c>
      <c r="B15" s="15">
        <v>3.3000000000000029E-2</v>
      </c>
      <c r="C15" s="15">
        <v>0</v>
      </c>
      <c r="D15" s="15">
        <v>-8.9060000000000007E-3</v>
      </c>
      <c r="E15" s="15">
        <v>1.2434328391747875</v>
      </c>
      <c r="F15" s="15">
        <v>0.72496975403519759</v>
      </c>
      <c r="G15" s="15">
        <v>6.7856423532918153E-2</v>
      </c>
      <c r="H15" s="15">
        <v>0.42702302467512482</v>
      </c>
      <c r="I15" s="15">
        <v>0.13620501641023558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1:16" x14ac:dyDescent="0.2">
      <c r="A16" s="11" t="s">
        <v>37</v>
      </c>
      <c r="B16" s="15">
        <v>0.79600000000000004</v>
      </c>
      <c r="C16" s="15">
        <v>0.1883797029468266</v>
      </c>
      <c r="D16" s="15">
        <v>3.6869485560841624E-2</v>
      </c>
      <c r="E16" s="15">
        <v>2.5481478710653578</v>
      </c>
      <c r="F16" s="15">
        <v>5.1998464420466427E-2</v>
      </c>
      <c r="G16" s="15">
        <v>0.24270431632340261</v>
      </c>
      <c r="H16" s="15">
        <v>0.13370471966976399</v>
      </c>
      <c r="I16" s="15">
        <v>0.28774704224210707</v>
      </c>
      <c r="J16" s="15">
        <v>1.4176005443385751</v>
      </c>
      <c r="K16" s="15">
        <v>1.5701807409229329</v>
      </c>
      <c r="L16" s="15">
        <v>1.2558919556313852</v>
      </c>
      <c r="M16" s="15">
        <v>1.2848820077662439</v>
      </c>
      <c r="N16" s="15">
        <v>1.3193791398578385</v>
      </c>
      <c r="O16" s="15">
        <v>1.3592989031156801</v>
      </c>
      <c r="P16" s="15">
        <v>1.3848216892703169</v>
      </c>
    </row>
    <row r="17" spans="1:16" x14ac:dyDescent="0.2">
      <c r="A17" s="11" t="s">
        <v>38</v>
      </c>
      <c r="B17" s="15">
        <v>10.843</v>
      </c>
      <c r="C17" s="15">
        <v>27.634234607568001</v>
      </c>
      <c r="D17" s="15">
        <v>14.579021307074665</v>
      </c>
      <c r="E17" s="15">
        <v>12.935183999465114</v>
      </c>
      <c r="F17" s="15">
        <v>13.849653988396083</v>
      </c>
      <c r="G17" s="15">
        <v>11.633663527972534</v>
      </c>
      <c r="H17" s="15">
        <v>9.6296080901375891</v>
      </c>
      <c r="I17" s="15">
        <v>8.4286050272217334</v>
      </c>
      <c r="J17" s="15">
        <v>46.824698296256585</v>
      </c>
      <c r="K17" s="15">
        <v>40.67</v>
      </c>
      <c r="L17" s="15">
        <v>30.936540705479366</v>
      </c>
      <c r="M17" s="15">
        <v>17.311315156071799</v>
      </c>
      <c r="N17" s="15">
        <v>17.378625701913986</v>
      </c>
      <c r="O17" s="15">
        <v>15.248470410111798</v>
      </c>
      <c r="P17" s="15">
        <v>14.447176117280803</v>
      </c>
    </row>
    <row r="18" spans="1:16" x14ac:dyDescent="0.2">
      <c r="A18" s="11" t="s">
        <v>11</v>
      </c>
      <c r="B18" s="15">
        <v>3.858425</v>
      </c>
      <c r="C18" s="15">
        <v>5.5011107127440022</v>
      </c>
      <c r="D18" s="15">
        <v>2.189572444631577</v>
      </c>
      <c r="E18" s="15">
        <v>3.3674770926917685</v>
      </c>
      <c r="F18" s="15">
        <v>3.5009887366309842</v>
      </c>
      <c r="G18" s="15">
        <v>2.2623493541066617</v>
      </c>
      <c r="H18" s="15">
        <v>2.4541537193255438</v>
      </c>
      <c r="I18" s="15">
        <v>0.28332281899019907</v>
      </c>
      <c r="J18" s="15">
        <v>3.1051440529866423</v>
      </c>
      <c r="K18" s="15">
        <v>3.55</v>
      </c>
      <c r="L18" s="15">
        <v>4.8228796045921989</v>
      </c>
      <c r="M18" s="15">
        <v>4.8099339644805363</v>
      </c>
      <c r="N18" s="15">
        <v>3.0384654725699685</v>
      </c>
      <c r="O18" s="15">
        <v>3.4398215936112702</v>
      </c>
      <c r="P18" s="15">
        <v>3.5058123511953836</v>
      </c>
    </row>
    <row r="19" spans="1:16" x14ac:dyDescent="0.2">
      <c r="A19" s="11" t="s">
        <v>12</v>
      </c>
      <c r="B19" s="15">
        <v>6.430121999999999</v>
      </c>
      <c r="C19" s="15">
        <v>19.709201810568995</v>
      </c>
      <c r="D19" s="15">
        <v>15.9076796793507</v>
      </c>
      <c r="E19" s="15">
        <v>2.0639557805370208</v>
      </c>
      <c r="F19" s="15">
        <v>3.1620122019960357</v>
      </c>
      <c r="G19" s="15">
        <v>0.80120094854842261</v>
      </c>
      <c r="H19" s="15">
        <v>0.1567438842323936</v>
      </c>
      <c r="I19" s="15">
        <v>-0.24364343352684159</v>
      </c>
      <c r="J19" s="15">
        <v>3.4918889731971796</v>
      </c>
      <c r="K19" s="15">
        <v>3.3672369762832686</v>
      </c>
      <c r="L19" s="15">
        <v>6.448593261213186</v>
      </c>
      <c r="M19" s="15">
        <v>3.928987821975201</v>
      </c>
      <c r="N19" s="15">
        <v>4.3626034323609124</v>
      </c>
      <c r="O19" s="15">
        <v>5.206785009267338</v>
      </c>
      <c r="P19" s="15">
        <v>1.4963027428921629</v>
      </c>
    </row>
    <row r="20" spans="1:16" x14ac:dyDescent="0.2">
      <c r="A20" s="11" t="s">
        <v>13</v>
      </c>
      <c r="B20" s="15">
        <v>15.246</v>
      </c>
      <c r="C20" s="15">
        <v>18.478044044444001</v>
      </c>
      <c r="D20" s="15">
        <v>10.796198728367699</v>
      </c>
      <c r="E20" s="15">
        <v>5.555555811594985</v>
      </c>
      <c r="F20" s="15">
        <v>20.16033113558619</v>
      </c>
      <c r="G20" s="15">
        <v>20.69514724100825</v>
      </c>
      <c r="H20" s="15">
        <v>4.5846736388764882</v>
      </c>
      <c r="I20" s="15">
        <v>3.4846466916547865</v>
      </c>
      <c r="J20" s="15">
        <v>3.2124192672304823</v>
      </c>
      <c r="K20" s="15">
        <v>3.69</v>
      </c>
      <c r="L20" s="15">
        <v>7.4723092469982237</v>
      </c>
      <c r="M20" s="15">
        <v>9.7796747113050309</v>
      </c>
      <c r="N20" s="15">
        <v>8.3109791936752888</v>
      </c>
      <c r="O20" s="15">
        <v>8.1935169923544962</v>
      </c>
      <c r="P20" s="15">
        <v>6.2987661878725207</v>
      </c>
    </row>
    <row r="21" spans="1:16" x14ac:dyDescent="0.2">
      <c r="A21" s="11" t="s">
        <v>14</v>
      </c>
      <c r="B21" s="15">
        <v>1.6259999999999999</v>
      </c>
      <c r="C21" s="15">
        <v>2.79584E-3</v>
      </c>
      <c r="D21" s="15">
        <v>3.5235549400000004</v>
      </c>
      <c r="E21" s="15">
        <v>4.547473508864641E-19</v>
      </c>
      <c r="F21" s="15">
        <v>0</v>
      </c>
      <c r="G21" s="15">
        <v>0</v>
      </c>
      <c r="H21" s="15">
        <v>-25.711869311329348</v>
      </c>
      <c r="I21" s="15">
        <v>6.9500000000000039E-3</v>
      </c>
      <c r="J21" s="15">
        <v>-5.1645132800498086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</row>
    <row r="22" spans="1:16" x14ac:dyDescent="0.2">
      <c r="A22" s="11" t="s">
        <v>39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6" x14ac:dyDescent="0.2">
      <c r="A23" s="11" t="s">
        <v>40</v>
      </c>
      <c r="B23" s="15">
        <v>7.6119361790058724</v>
      </c>
      <c r="C23" s="15">
        <v>0</v>
      </c>
      <c r="D23" s="15">
        <v>0</v>
      </c>
      <c r="E23" s="15">
        <v>0</v>
      </c>
      <c r="F23" s="15">
        <v>0</v>
      </c>
      <c r="G23" s="15">
        <v>2.2574586322298553</v>
      </c>
      <c r="H23" s="15">
        <v>0</v>
      </c>
      <c r="I23" s="15">
        <v>-9.9999999999999995E-7</v>
      </c>
      <c r="J23" s="15">
        <v>0</v>
      </c>
      <c r="K23" s="15">
        <v>0</v>
      </c>
      <c r="L23" s="15">
        <v>7.5620976485855573</v>
      </c>
      <c r="M23" s="15">
        <v>0</v>
      </c>
      <c r="N23" s="15">
        <v>0</v>
      </c>
      <c r="O23" s="15">
        <v>0</v>
      </c>
      <c r="P23" s="15">
        <v>0</v>
      </c>
    </row>
    <row r="24" spans="1:16" ht="15" thickBot="1" x14ac:dyDescent="0.25">
      <c r="A24" s="6" t="s">
        <v>15</v>
      </c>
      <c r="B24" s="12">
        <f t="shared" ref="B24:P24" si="0">SUM(B7:B23)</f>
        <v>404.6119361790058</v>
      </c>
      <c r="C24" s="13">
        <f t="shared" si="0"/>
        <v>484.78290945100906</v>
      </c>
      <c r="D24" s="13">
        <f t="shared" si="0"/>
        <v>614.91772300242383</v>
      </c>
      <c r="E24" s="13">
        <f t="shared" si="0"/>
        <v>556.46851883214242</v>
      </c>
      <c r="F24" s="14">
        <f t="shared" si="0"/>
        <v>517.13287619255846</v>
      </c>
      <c r="G24" s="12">
        <f t="shared" si="0"/>
        <v>359.0595614596366</v>
      </c>
      <c r="H24" s="13">
        <f t="shared" si="0"/>
        <v>212.05214638836918</v>
      </c>
      <c r="I24" s="13">
        <f t="shared" si="0"/>
        <v>187.94984390621664</v>
      </c>
      <c r="J24" s="13">
        <f t="shared" si="0"/>
        <v>338.6881482901432</v>
      </c>
      <c r="K24" s="14">
        <f t="shared" si="0"/>
        <v>397.62966211789944</v>
      </c>
      <c r="L24" s="12">
        <f t="shared" si="0"/>
        <v>461.45096001836339</v>
      </c>
      <c r="M24" s="13">
        <f t="shared" si="0"/>
        <v>443.44020568735402</v>
      </c>
      <c r="N24" s="13">
        <f t="shared" si="0"/>
        <v>445.98440790182684</v>
      </c>
      <c r="O24" s="13">
        <f t="shared" si="0"/>
        <v>443.95433743503975</v>
      </c>
      <c r="P24" s="14">
        <f t="shared" si="0"/>
        <v>461.43236263681331</v>
      </c>
    </row>
    <row r="26" spans="1:16" ht="15" customHeight="1" x14ac:dyDescent="0.25">
      <c r="A26" s="26" t="s">
        <v>43</v>
      </c>
      <c r="B26" s="8" t="s">
        <v>16</v>
      </c>
      <c r="C26" s="8" t="s">
        <v>17</v>
      </c>
      <c r="D26" s="8" t="s">
        <v>18</v>
      </c>
      <c r="E26" s="8" t="s">
        <v>19</v>
      </c>
      <c r="F26" s="8" t="s">
        <v>20</v>
      </c>
      <c r="G26" s="9" t="s">
        <v>21</v>
      </c>
      <c r="H26" s="9" t="s">
        <v>22</v>
      </c>
      <c r="I26" s="9" t="s">
        <v>23</v>
      </c>
      <c r="J26" s="9" t="s">
        <v>24</v>
      </c>
      <c r="K26" s="9" t="s">
        <v>25</v>
      </c>
      <c r="L26" s="10" t="s">
        <v>26</v>
      </c>
      <c r="M26" s="10" t="s">
        <v>27</v>
      </c>
      <c r="N26" s="10" t="s">
        <v>28</v>
      </c>
      <c r="O26" s="10" t="s">
        <v>29</v>
      </c>
      <c r="P26" s="10" t="s">
        <v>30</v>
      </c>
    </row>
    <row r="27" spans="1:16" x14ac:dyDescent="0.2">
      <c r="A27" s="27"/>
      <c r="B27" s="28" t="s">
        <v>2</v>
      </c>
      <c r="C27" s="28" t="s">
        <v>2</v>
      </c>
      <c r="D27" s="28" t="s">
        <v>2</v>
      </c>
      <c r="E27" s="28" t="s">
        <v>2</v>
      </c>
      <c r="F27" s="28" t="s">
        <v>2</v>
      </c>
      <c r="G27" s="28" t="s">
        <v>2</v>
      </c>
      <c r="H27" s="28" t="s">
        <v>2</v>
      </c>
      <c r="I27" s="28" t="s">
        <v>2</v>
      </c>
      <c r="J27" s="29" t="s">
        <v>3</v>
      </c>
      <c r="K27" s="29" t="s">
        <v>3</v>
      </c>
      <c r="L27" s="29" t="s">
        <v>3</v>
      </c>
      <c r="M27" s="29" t="s">
        <v>3</v>
      </c>
      <c r="N27" s="29" t="s">
        <v>3</v>
      </c>
      <c r="O27" s="29" t="s">
        <v>3</v>
      </c>
      <c r="P27" s="29" t="s">
        <v>3</v>
      </c>
    </row>
    <row r="28" spans="1:16" x14ac:dyDescent="0.2">
      <c r="A28" s="30" t="s">
        <v>44</v>
      </c>
      <c r="B28" s="31">
        <v>2.47E-2</v>
      </c>
      <c r="C28" s="31">
        <v>2.47E-2</v>
      </c>
      <c r="D28" s="31">
        <v>2.47E-2</v>
      </c>
      <c r="E28" s="31">
        <v>2.47E-2</v>
      </c>
      <c r="F28" s="31">
        <v>2.47E-2</v>
      </c>
      <c r="G28" s="31">
        <v>2.4199999999999999E-2</v>
      </c>
      <c r="H28" s="31">
        <v>2.4199999999999999E-2</v>
      </c>
      <c r="I28" s="31">
        <v>2.4199999999999999E-2</v>
      </c>
      <c r="J28" s="32">
        <v>2.4199999999999999E-2</v>
      </c>
      <c r="K28" s="32">
        <v>2.4199999999999999E-2</v>
      </c>
      <c r="L28" s="32">
        <v>2.5000000000000001E-2</v>
      </c>
      <c r="M28" s="32">
        <v>2.5000000000000001E-2</v>
      </c>
      <c r="N28" s="32">
        <v>2.5000000000000001E-2</v>
      </c>
      <c r="O28" s="32">
        <v>2.5000000000000001E-2</v>
      </c>
      <c r="P28" s="32">
        <v>2.5000000000000001E-2</v>
      </c>
    </row>
    <row r="29" spans="1:16" x14ac:dyDescent="0.2">
      <c r="A29" s="30" t="s">
        <v>45</v>
      </c>
      <c r="B29" s="31">
        <v>4.3526432415321059E-2</v>
      </c>
      <c r="C29" s="31">
        <v>1.8201122402548231E-2</v>
      </c>
      <c r="D29" s="31">
        <v>2.845225681513508E-2</v>
      </c>
      <c r="E29" s="31">
        <v>3.3893395133255844E-2</v>
      </c>
      <c r="F29" s="31">
        <v>1.76278015613196E-2</v>
      </c>
      <c r="G29" s="31">
        <v>2.4498886414253906E-2</v>
      </c>
      <c r="H29" s="31">
        <v>2.4879227053140163E-2</v>
      </c>
      <c r="I29" s="31">
        <v>1.5083667216591934E-2</v>
      </c>
      <c r="J29" s="32">
        <v>1.2769909449732886E-2</v>
      </c>
      <c r="K29" s="32">
        <v>1.9486474094452033E-2</v>
      </c>
      <c r="L29" s="32">
        <v>1.9638522329714192E-2</v>
      </c>
      <c r="M29" s="32">
        <v>1.9316698463889059E-2</v>
      </c>
      <c r="N29" s="32">
        <v>2.4564867906045951E-2</v>
      </c>
      <c r="O29" s="32">
        <v>2.5000000000000355E-2</v>
      </c>
      <c r="P29" s="32">
        <v>2.5000000000000355E-2</v>
      </c>
    </row>
    <row r="30" spans="1:16" x14ac:dyDescent="0.2">
      <c r="A30" s="30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</row>
    <row r="31" spans="1:16" ht="15" x14ac:dyDescent="0.25">
      <c r="A31" s="34" t="s">
        <v>46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15" x14ac:dyDescent="0.25">
      <c r="A32" s="35" t="s">
        <v>47</v>
      </c>
      <c r="B32" s="36">
        <v>0.82478221912285565</v>
      </c>
      <c r="C32" s="36">
        <v>0.83979418124855609</v>
      </c>
      <c r="D32" s="36">
        <v>0.86368822096529607</v>
      </c>
      <c r="E32" s="36">
        <v>0.89296154711041165</v>
      </c>
      <c r="F32" s="36">
        <v>0.90870249606476294</v>
      </c>
      <c r="G32" s="36">
        <v>0.93096469530020254</v>
      </c>
      <c r="H32" s="36">
        <v>0.95412637733303374</v>
      </c>
      <c r="I32" s="36">
        <v>0.96851810209129763</v>
      </c>
      <c r="J32" s="37">
        <v>0.98088599055543069</v>
      </c>
      <c r="K32" s="38">
        <v>1</v>
      </c>
      <c r="L32" s="37">
        <v>1.0196385223297142</v>
      </c>
      <c r="M32" s="37">
        <v>1.0393345722077227</v>
      </c>
      <c r="N32" s="37">
        <v>1.0648656886841923</v>
      </c>
      <c r="O32" s="37">
        <v>1.0914873309012976</v>
      </c>
      <c r="P32" s="37">
        <v>1.1187745141738303</v>
      </c>
    </row>
    <row r="33" spans="1:16" ht="15" thickBot="1" x14ac:dyDescent="0.25"/>
    <row r="34" spans="1:16" x14ac:dyDescent="0.2">
      <c r="A34" s="1"/>
      <c r="B34" s="20" t="s">
        <v>0</v>
      </c>
      <c r="C34" s="21"/>
      <c r="D34" s="21"/>
      <c r="E34" s="21"/>
      <c r="F34" s="22"/>
      <c r="G34" s="23" t="s">
        <v>1</v>
      </c>
      <c r="H34" s="24"/>
      <c r="I34" s="24"/>
      <c r="J34" s="24"/>
      <c r="K34" s="25"/>
      <c r="L34" s="23" t="s">
        <v>31</v>
      </c>
      <c r="M34" s="24"/>
      <c r="N34" s="24"/>
      <c r="O34" s="24"/>
      <c r="P34" s="25"/>
    </row>
    <row r="35" spans="1:16" ht="15" x14ac:dyDescent="0.25">
      <c r="A35" s="2" t="s">
        <v>33</v>
      </c>
      <c r="B35" s="8" t="s">
        <v>16</v>
      </c>
      <c r="C35" s="8" t="s">
        <v>17</v>
      </c>
      <c r="D35" s="8" t="s">
        <v>18</v>
      </c>
      <c r="E35" s="8" t="s">
        <v>19</v>
      </c>
      <c r="F35" s="8" t="s">
        <v>20</v>
      </c>
      <c r="G35" s="9" t="s">
        <v>21</v>
      </c>
      <c r="H35" s="9" t="s">
        <v>22</v>
      </c>
      <c r="I35" s="9" t="s">
        <v>23</v>
      </c>
      <c r="J35" s="9" t="s">
        <v>24</v>
      </c>
      <c r="K35" s="9" t="s">
        <v>25</v>
      </c>
      <c r="L35" s="10" t="s">
        <v>26</v>
      </c>
      <c r="M35" s="10" t="s">
        <v>27</v>
      </c>
      <c r="N35" s="10" t="s">
        <v>28</v>
      </c>
      <c r="O35" s="10" t="s">
        <v>29</v>
      </c>
      <c r="P35" s="10" t="s">
        <v>30</v>
      </c>
    </row>
    <row r="36" spans="1:16" x14ac:dyDescent="0.2">
      <c r="A36" s="16" t="s">
        <v>32</v>
      </c>
      <c r="B36" s="3" t="s">
        <v>2</v>
      </c>
      <c r="C36" s="4" t="s">
        <v>2</v>
      </c>
      <c r="D36" s="4" t="s">
        <v>2</v>
      </c>
      <c r="E36" s="4" t="s">
        <v>2</v>
      </c>
      <c r="F36" s="5" t="s">
        <v>2</v>
      </c>
      <c r="G36" s="3" t="s">
        <v>2</v>
      </c>
      <c r="H36" s="4" t="s">
        <v>2</v>
      </c>
      <c r="I36" s="4" t="s">
        <v>2</v>
      </c>
      <c r="J36" s="4" t="s">
        <v>3</v>
      </c>
      <c r="K36" s="5" t="s">
        <v>3</v>
      </c>
      <c r="L36" s="3" t="s">
        <v>3</v>
      </c>
      <c r="M36" s="4" t="s">
        <v>3</v>
      </c>
      <c r="N36" s="4" t="s">
        <v>3</v>
      </c>
      <c r="O36" s="4" t="s">
        <v>3</v>
      </c>
      <c r="P36" s="5" t="s">
        <v>3</v>
      </c>
    </row>
    <row r="37" spans="1:16" x14ac:dyDescent="0.2">
      <c r="A37" s="16"/>
      <c r="B37" s="17" t="s">
        <v>41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/>
    </row>
    <row r="38" spans="1:16" x14ac:dyDescent="0.2">
      <c r="A38" s="11" t="s">
        <v>34</v>
      </c>
      <c r="B38" s="15">
        <f>B7/B$32*(1+B$29)^0.5</f>
        <v>12.966346920036532</v>
      </c>
      <c r="C38" s="15">
        <f t="shared" ref="C38:P38" si="1">C7/C$32*(1+C$29)^0.5</f>
        <v>49.153303340445269</v>
      </c>
      <c r="D38" s="15">
        <f t="shared" si="1"/>
        <v>74.518067033181325</v>
      </c>
      <c r="E38" s="15">
        <f t="shared" si="1"/>
        <v>92.418285556195428</v>
      </c>
      <c r="F38" s="15">
        <f t="shared" si="1"/>
        <v>73.718700640541869</v>
      </c>
      <c r="G38" s="15">
        <f t="shared" si="1"/>
        <v>41.143706526753832</v>
      </c>
      <c r="H38" s="15">
        <f t="shared" si="1"/>
        <v>26.040341552445771</v>
      </c>
      <c r="I38" s="15">
        <f t="shared" si="1"/>
        <v>33.599364232381745</v>
      </c>
      <c r="J38" s="15">
        <f t="shared" si="1"/>
        <v>16.241303636253363</v>
      </c>
      <c r="K38" s="15">
        <f t="shared" si="1"/>
        <v>18.783302717983375</v>
      </c>
      <c r="L38" s="15">
        <f t="shared" si="1"/>
        <v>36.145535199341467</v>
      </c>
      <c r="M38" s="15">
        <f t="shared" si="1"/>
        <v>29.907871580615112</v>
      </c>
      <c r="N38" s="15">
        <f t="shared" si="1"/>
        <v>26.957645568325901</v>
      </c>
      <c r="O38" s="15">
        <f t="shared" si="1"/>
        <v>29.118980566623556</v>
      </c>
      <c r="P38" s="15">
        <f t="shared" si="1"/>
        <v>31.022454462300622</v>
      </c>
    </row>
    <row r="39" spans="1:16" x14ac:dyDescent="0.2">
      <c r="A39" s="11" t="s">
        <v>5</v>
      </c>
      <c r="B39" s="15">
        <f t="shared" ref="B39:P54" si="2">B8/B$32*(1+B$29)^0.5</f>
        <v>132.81680946767003</v>
      </c>
      <c r="C39" s="15">
        <f t="shared" si="2"/>
        <v>113.64580571880232</v>
      </c>
      <c r="D39" s="15">
        <f t="shared" si="2"/>
        <v>130.3442974415097</v>
      </c>
      <c r="E39" s="15">
        <f t="shared" si="2"/>
        <v>128.51094644766198</v>
      </c>
      <c r="F39" s="15">
        <f t="shared" si="2"/>
        <v>132.15316788623832</v>
      </c>
      <c r="G39" s="15">
        <f t="shared" si="2"/>
        <v>92.119699443012848</v>
      </c>
      <c r="H39" s="15">
        <f t="shared" si="2"/>
        <v>49.338045469432508</v>
      </c>
      <c r="I39" s="15">
        <f t="shared" si="2"/>
        <v>52.247484886530621</v>
      </c>
      <c r="J39" s="15">
        <f t="shared" si="2"/>
        <v>127.32863340751047</v>
      </c>
      <c r="K39" s="15">
        <f t="shared" si="2"/>
        <v>133.29945714596116</v>
      </c>
      <c r="L39" s="15">
        <f t="shared" si="2"/>
        <v>148.58189388553768</v>
      </c>
      <c r="M39" s="15">
        <f t="shared" si="2"/>
        <v>150.29940750976121</v>
      </c>
      <c r="N39" s="15">
        <f t="shared" si="2"/>
        <v>155.29035819428759</v>
      </c>
      <c r="O39" s="15">
        <f t="shared" si="2"/>
        <v>157.77307327181066</v>
      </c>
      <c r="P39" s="15">
        <f t="shared" si="2"/>
        <v>156.26498551330121</v>
      </c>
    </row>
    <row r="40" spans="1:16" x14ac:dyDescent="0.2">
      <c r="A40" s="11" t="s">
        <v>6</v>
      </c>
      <c r="B40" s="15">
        <f t="shared" si="2"/>
        <v>185.54051011138341</v>
      </c>
      <c r="C40" s="15">
        <f t="shared" si="2"/>
        <v>273.2454194484402</v>
      </c>
      <c r="D40" s="15">
        <f t="shared" si="2"/>
        <v>403.12052475819524</v>
      </c>
      <c r="E40" s="15">
        <f t="shared" si="2"/>
        <v>340.60837205930102</v>
      </c>
      <c r="F40" s="15">
        <f t="shared" si="2"/>
        <v>235.74965295097635</v>
      </c>
      <c r="G40" s="15">
        <f t="shared" si="2"/>
        <v>138.61462781871268</v>
      </c>
      <c r="H40" s="15">
        <f t="shared" si="2"/>
        <v>92.960723954770188</v>
      </c>
      <c r="I40" s="15">
        <f t="shared" si="2"/>
        <v>44.917072732095676</v>
      </c>
      <c r="J40" s="15">
        <f t="shared" si="2"/>
        <v>107.32277670382751</v>
      </c>
      <c r="K40" s="15">
        <f t="shared" si="2"/>
        <v>147.10262746785057</v>
      </c>
      <c r="L40" s="15">
        <f t="shared" si="2"/>
        <v>164.91965204788832</v>
      </c>
      <c r="M40" s="15">
        <f t="shared" si="2"/>
        <v>178.35616387757574</v>
      </c>
      <c r="N40" s="15">
        <f t="shared" si="2"/>
        <v>176.51381349323697</v>
      </c>
      <c r="O40" s="15">
        <f t="shared" si="2"/>
        <v>153.45950940955888</v>
      </c>
      <c r="P40" s="15">
        <f t="shared" si="2"/>
        <v>163.2087007300334</v>
      </c>
    </row>
    <row r="41" spans="1:16" x14ac:dyDescent="0.2">
      <c r="A41" s="11" t="s">
        <v>7</v>
      </c>
      <c r="B41" s="15">
        <f t="shared" si="2"/>
        <v>56.94904407738926</v>
      </c>
      <c r="C41" s="15">
        <f t="shared" si="2"/>
        <v>30.889085873377184</v>
      </c>
      <c r="D41" s="15">
        <f t="shared" si="2"/>
        <v>27.229912950844916</v>
      </c>
      <c r="E41" s="15">
        <f t="shared" si="2"/>
        <v>13.840988658597929</v>
      </c>
      <c r="F41" s="15">
        <f t="shared" si="2"/>
        <v>27.914755620829709</v>
      </c>
      <c r="G41" s="15">
        <f t="shared" si="2"/>
        <v>22.272098768269775</v>
      </c>
      <c r="H41" s="15">
        <f t="shared" si="2"/>
        <v>18.750027649778048</v>
      </c>
      <c r="I41" s="15">
        <f t="shared" si="2"/>
        <v>14.548367849524148</v>
      </c>
      <c r="J41" s="15">
        <f t="shared" si="2"/>
        <v>6.6806164375035717</v>
      </c>
      <c r="K41" s="15">
        <f t="shared" si="2"/>
        <v>11.140131151833478</v>
      </c>
      <c r="L41" s="15">
        <f t="shared" si="2"/>
        <v>11.230364611425619</v>
      </c>
      <c r="M41" s="15">
        <f t="shared" si="2"/>
        <v>13.834016700397941</v>
      </c>
      <c r="N41" s="15">
        <f t="shared" si="2"/>
        <v>13.985245553180533</v>
      </c>
      <c r="O41" s="15">
        <f t="shared" si="2"/>
        <v>16.737200977965745</v>
      </c>
      <c r="P41" s="15">
        <f t="shared" si="2"/>
        <v>16.746855267038772</v>
      </c>
    </row>
    <row r="42" spans="1:16" x14ac:dyDescent="0.2">
      <c r="A42" s="11" t="s">
        <v>8</v>
      </c>
      <c r="B42" s="15">
        <f t="shared" si="2"/>
        <v>44.924571160909835</v>
      </c>
      <c r="C42" s="15">
        <f t="shared" si="2"/>
        <v>18.617157573318153</v>
      </c>
      <c r="D42" s="15">
        <f t="shared" si="2"/>
        <v>14.213977302338538</v>
      </c>
      <c r="E42" s="15">
        <f t="shared" si="2"/>
        <v>13.041869942913777</v>
      </c>
      <c r="F42" s="15">
        <f t="shared" si="2"/>
        <v>49.208839929589423</v>
      </c>
      <c r="G42" s="15">
        <f t="shared" si="2"/>
        <v>48.671605289649349</v>
      </c>
      <c r="H42" s="15">
        <f t="shared" si="2"/>
        <v>43.939423335908778</v>
      </c>
      <c r="I42" s="15">
        <f t="shared" si="2"/>
        <v>33.831555957805911</v>
      </c>
      <c r="J42" s="15">
        <f t="shared" si="2"/>
        <v>23.757559739194715</v>
      </c>
      <c r="K42" s="15">
        <f t="shared" si="2"/>
        <v>14.1229942308175</v>
      </c>
      <c r="L42" s="15">
        <f t="shared" si="2"/>
        <v>14.576618007579723</v>
      </c>
      <c r="M42" s="15">
        <f t="shared" si="2"/>
        <v>16.375564441101339</v>
      </c>
      <c r="N42" s="15">
        <f t="shared" si="2"/>
        <v>16.943372487931292</v>
      </c>
      <c r="O42" s="15">
        <f t="shared" si="2"/>
        <v>17.223003877033033</v>
      </c>
      <c r="P42" s="15">
        <f t="shared" si="2"/>
        <v>16.253735987721232</v>
      </c>
    </row>
    <row r="43" spans="1:16" x14ac:dyDescent="0.2">
      <c r="A43" s="11" t="s">
        <v>35</v>
      </c>
      <c r="B43" s="15">
        <f t="shared" si="2"/>
        <v>8.3874392341663384</v>
      </c>
      <c r="C43" s="15">
        <f t="shared" si="2"/>
        <v>7.7010305213935935</v>
      </c>
      <c r="D43" s="15">
        <f t="shared" si="2"/>
        <v>8.2518105632508458</v>
      </c>
      <c r="E43" s="15">
        <f t="shared" si="2"/>
        <v>5.1764270377824593</v>
      </c>
      <c r="F43" s="15">
        <f t="shared" si="2"/>
        <v>5.023488768214257</v>
      </c>
      <c r="G43" s="15">
        <f t="shared" si="2"/>
        <v>0.82637416373050476</v>
      </c>
      <c r="H43" s="15">
        <f t="shared" si="2"/>
        <v>0.57754337296239189</v>
      </c>
      <c r="I43" s="15">
        <f t="shared" si="2"/>
        <v>1.8226744845645892</v>
      </c>
      <c r="J43" s="15">
        <f t="shared" si="2"/>
        <v>0.62640693229962086</v>
      </c>
      <c r="K43" s="15">
        <f t="shared" si="2"/>
        <v>0.71783201167454369</v>
      </c>
      <c r="L43" s="15">
        <f t="shared" si="2"/>
        <v>1.5156001261218879</v>
      </c>
      <c r="M43" s="15">
        <f t="shared" si="2"/>
        <v>1.1322916484375396</v>
      </c>
      <c r="N43" s="15">
        <f t="shared" si="2"/>
        <v>1.0745258579159658</v>
      </c>
      <c r="O43" s="15">
        <f t="shared" si="2"/>
        <v>1.0167195610823683</v>
      </c>
      <c r="P43" s="15">
        <f t="shared" si="2"/>
        <v>0.94738728667304628</v>
      </c>
    </row>
    <row r="44" spans="1:16" x14ac:dyDescent="0.2">
      <c r="A44" s="11" t="s">
        <v>36</v>
      </c>
      <c r="B44" s="15">
        <f t="shared" si="2"/>
        <v>2.1414474949606617</v>
      </c>
      <c r="C44" s="15">
        <f t="shared" si="2"/>
        <v>1.6741049534348365</v>
      </c>
      <c r="D44" s="15">
        <f t="shared" si="2"/>
        <v>8.4048217562523195</v>
      </c>
      <c r="E44" s="15">
        <f t="shared" si="2"/>
        <v>9.6444573665560505</v>
      </c>
      <c r="F44" s="15">
        <f t="shared" si="2"/>
        <v>4.9051665560476589</v>
      </c>
      <c r="G44" s="15">
        <f t="shared" si="2"/>
        <v>5.8141798852989108</v>
      </c>
      <c r="H44" s="15">
        <f t="shared" si="2"/>
        <v>4.8502289927500941</v>
      </c>
      <c r="I44" s="15">
        <f t="shared" si="2"/>
        <v>7.0937024687715109</v>
      </c>
      <c r="J44" s="15">
        <f t="shared" si="2"/>
        <v>6.8820045922729092</v>
      </c>
      <c r="K44" s="15">
        <f t="shared" si="2"/>
        <v>18.131336195059323</v>
      </c>
      <c r="L44" s="15">
        <f t="shared" si="2"/>
        <v>12.725146053291407</v>
      </c>
      <c r="M44" s="15">
        <f t="shared" si="2"/>
        <v>6.568816417467775</v>
      </c>
      <c r="N44" s="15">
        <f t="shared" si="2"/>
        <v>2.1807662240017458</v>
      </c>
      <c r="O44" s="15">
        <f t="shared" si="2"/>
        <v>2.0753341421373621</v>
      </c>
      <c r="P44" s="15">
        <f t="shared" si="2"/>
        <v>2.0627331870307746</v>
      </c>
    </row>
    <row r="45" spans="1:16" x14ac:dyDescent="0.2">
      <c r="A45" s="11" t="s">
        <v>9</v>
      </c>
      <c r="B45" s="15">
        <f t="shared" si="2"/>
        <v>-0.11899958086513619</v>
      </c>
      <c r="C45" s="15">
        <f t="shared" si="2"/>
        <v>1.6400055574032109</v>
      </c>
      <c r="D45" s="15">
        <f t="shared" si="2"/>
        <v>0.7266533530167224</v>
      </c>
      <c r="E45" s="15">
        <f t="shared" si="2"/>
        <v>-1.1541153550467476</v>
      </c>
      <c r="F45" s="15">
        <f t="shared" si="2"/>
        <v>-0.60520154063874498</v>
      </c>
      <c r="G45" s="15">
        <f t="shared" si="2"/>
        <v>-0.35274004479334359</v>
      </c>
      <c r="H45" s="15">
        <f t="shared" si="2"/>
        <v>-2.6270532203880177</v>
      </c>
      <c r="I45" s="15">
        <f t="shared" si="2"/>
        <v>-5.4253856555664433</v>
      </c>
      <c r="J45" s="15">
        <f t="shared" si="2"/>
        <v>4.3853447041202758</v>
      </c>
      <c r="K45" s="15">
        <f t="shared" si="2"/>
        <v>4.8276509461929402</v>
      </c>
      <c r="L45" s="15">
        <f t="shared" si="2"/>
        <v>9.3584805100865989</v>
      </c>
      <c r="M45" s="15">
        <f t="shared" si="2"/>
        <v>-1.7686303878057223</v>
      </c>
      <c r="N45" s="15">
        <f t="shared" si="2"/>
        <v>-1.7237872890995303</v>
      </c>
      <c r="O45" s="15">
        <f t="shared" si="2"/>
        <v>3.3666069746384655</v>
      </c>
      <c r="P45" s="15">
        <f t="shared" si="2"/>
        <v>6.5077447725092057</v>
      </c>
    </row>
    <row r="46" spans="1:16" x14ac:dyDescent="0.2">
      <c r="A46" s="11" t="s">
        <v>10</v>
      </c>
      <c r="B46" s="15">
        <f t="shared" si="2"/>
        <v>4.0872045884153781E-2</v>
      </c>
      <c r="C46" s="15">
        <f t="shared" si="2"/>
        <v>0</v>
      </c>
      <c r="D46" s="15">
        <f t="shared" si="2"/>
        <v>-1.0457256527594742E-2</v>
      </c>
      <c r="E46" s="15">
        <f t="shared" si="2"/>
        <v>1.4158832882411387</v>
      </c>
      <c r="F46" s="15">
        <f t="shared" si="2"/>
        <v>0.80480867456153682</v>
      </c>
      <c r="G46" s="15">
        <f t="shared" si="2"/>
        <v>7.3775727284056208E-2</v>
      </c>
      <c r="H46" s="15">
        <f t="shared" si="2"/>
        <v>0.45308713964468988</v>
      </c>
      <c r="I46" s="15">
        <f t="shared" si="2"/>
        <v>0.14168904742832364</v>
      </c>
      <c r="J46" s="15">
        <f t="shared" si="2"/>
        <v>0</v>
      </c>
      <c r="K46" s="15">
        <f t="shared" si="2"/>
        <v>0</v>
      </c>
      <c r="L46" s="15">
        <f t="shared" si="2"/>
        <v>0</v>
      </c>
      <c r="M46" s="15">
        <f t="shared" si="2"/>
        <v>0</v>
      </c>
      <c r="N46" s="15">
        <f t="shared" si="2"/>
        <v>0</v>
      </c>
      <c r="O46" s="15">
        <f t="shared" si="2"/>
        <v>0</v>
      </c>
      <c r="P46" s="15">
        <f t="shared" si="2"/>
        <v>0</v>
      </c>
    </row>
    <row r="47" spans="1:16" x14ac:dyDescent="0.2">
      <c r="A47" s="11" t="s">
        <v>37</v>
      </c>
      <c r="B47" s="15">
        <f t="shared" si="2"/>
        <v>0.9858832885995874</v>
      </c>
      <c r="C47" s="15">
        <f t="shared" si="2"/>
        <v>0.2263487144561209</v>
      </c>
      <c r="D47" s="15">
        <f t="shared" si="2"/>
        <v>4.3291451667434443E-2</v>
      </c>
      <c r="E47" s="15">
        <f t="shared" si="2"/>
        <v>2.9015479348310191</v>
      </c>
      <c r="F47" s="15">
        <f t="shared" si="2"/>
        <v>5.7724911965691517E-2</v>
      </c>
      <c r="G47" s="15">
        <f t="shared" si="2"/>
        <v>0.26387608599873152</v>
      </c>
      <c r="H47" s="15">
        <f t="shared" si="2"/>
        <v>0.14186562665621388</v>
      </c>
      <c r="I47" s="15">
        <f t="shared" si="2"/>
        <v>0.29933261923925664</v>
      </c>
      <c r="J47" s="15">
        <f t="shared" si="2"/>
        <v>1.454423001541733</v>
      </c>
      <c r="K47" s="15">
        <f t="shared" si="2"/>
        <v>1.5854055723655311</v>
      </c>
      <c r="L47" s="15">
        <f t="shared" si="2"/>
        <v>1.2437387378480991</v>
      </c>
      <c r="M47" s="15">
        <f t="shared" si="2"/>
        <v>1.2481375336205287</v>
      </c>
      <c r="N47" s="15">
        <f t="shared" si="2"/>
        <v>1.2541356393731524</v>
      </c>
      <c r="O47" s="15">
        <f t="shared" si="2"/>
        <v>1.2608348372644969</v>
      </c>
      <c r="P47" s="15">
        <f t="shared" si="2"/>
        <v>1.253179335984675</v>
      </c>
    </row>
    <row r="48" spans="1:16" x14ac:dyDescent="0.2">
      <c r="A48" s="11" t="s">
        <v>38</v>
      </c>
      <c r="B48" s="15">
        <f t="shared" si="2"/>
        <v>13.429563440056942</v>
      </c>
      <c r="C48" s="15">
        <f t="shared" si="2"/>
        <v>33.204073371786968</v>
      </c>
      <c r="D48" s="15">
        <f t="shared" si="2"/>
        <v>17.118410703946708</v>
      </c>
      <c r="E48" s="15">
        <f t="shared" si="2"/>
        <v>14.729151650298625</v>
      </c>
      <c r="F48" s="15">
        <f t="shared" si="2"/>
        <v>15.374878203533708</v>
      </c>
      <c r="G48" s="15">
        <f t="shared" si="2"/>
        <v>12.64850021660525</v>
      </c>
      <c r="H48" s="15">
        <f t="shared" si="2"/>
        <v>10.217368463396499</v>
      </c>
      <c r="I48" s="15">
        <f t="shared" si="2"/>
        <v>8.7679664738609588</v>
      </c>
      <c r="J48" s="15">
        <f t="shared" si="2"/>
        <v>48.040979184374592</v>
      </c>
      <c r="K48" s="15">
        <f t="shared" si="2"/>
        <v>41.064345618076118</v>
      </c>
      <c r="L48" s="15">
        <f t="shared" si="2"/>
        <v>30.637169</v>
      </c>
      <c r="M48" s="15">
        <f t="shared" si="2"/>
        <v>16.816254000000004</v>
      </c>
      <c r="N48" s="15">
        <f t="shared" si="2"/>
        <v>16.519249999999996</v>
      </c>
      <c r="O48" s="15">
        <f t="shared" si="2"/>
        <v>14.143910999999999</v>
      </c>
      <c r="P48" s="15">
        <f t="shared" si="2"/>
        <v>13.073815</v>
      </c>
    </row>
    <row r="49" spans="1:16" x14ac:dyDescent="0.2">
      <c r="A49" s="11" t="s">
        <v>11</v>
      </c>
      <c r="B49" s="15">
        <f t="shared" si="2"/>
        <v>4.7788401103201794</v>
      </c>
      <c r="C49" s="15">
        <f t="shared" si="2"/>
        <v>6.6098911848367781</v>
      </c>
      <c r="D49" s="15">
        <f t="shared" si="2"/>
        <v>2.5709544957629835</v>
      </c>
      <c r="E49" s="15">
        <f t="shared" si="2"/>
        <v>3.8345091016266029</v>
      </c>
      <c r="F49" s="15">
        <f t="shared" si="2"/>
        <v>3.8865429752067349</v>
      </c>
      <c r="G49" s="15">
        <f t="shared" si="2"/>
        <v>2.459700353775129</v>
      </c>
      <c r="H49" s="15">
        <f t="shared" si="2"/>
        <v>2.603947386170911</v>
      </c>
      <c r="I49" s="15">
        <f t="shared" si="2"/>
        <v>0.29473026321233153</v>
      </c>
      <c r="J49" s="15">
        <f t="shared" si="2"/>
        <v>3.1858007897926295</v>
      </c>
      <c r="K49" s="15">
        <f t="shared" si="2"/>
        <v>3.5844216116097911</v>
      </c>
      <c r="L49" s="15">
        <f t="shared" si="2"/>
        <v>4.7762087855664408</v>
      </c>
      <c r="M49" s="15">
        <f t="shared" si="2"/>
        <v>4.6723816498460504</v>
      </c>
      <c r="N49" s="15">
        <f t="shared" si="2"/>
        <v>2.8882128897121855</v>
      </c>
      <c r="O49" s="15">
        <f t="shared" si="2"/>
        <v>3.190649892572357</v>
      </c>
      <c r="P49" s="15">
        <f t="shared" si="2"/>
        <v>3.1725467823029669</v>
      </c>
    </row>
    <row r="50" spans="1:16" x14ac:dyDescent="0.2">
      <c r="A50" s="11" t="s">
        <v>12</v>
      </c>
      <c r="B50" s="15">
        <f t="shared" si="2"/>
        <v>7.9640073159001945</v>
      </c>
      <c r="C50" s="15">
        <f t="shared" si="2"/>
        <v>23.681704679393086</v>
      </c>
      <c r="D50" s="15">
        <f t="shared" si="2"/>
        <v>18.678496200962986</v>
      </c>
      <c r="E50" s="15">
        <f t="shared" si="2"/>
        <v>2.3502037305613386</v>
      </c>
      <c r="F50" s="15">
        <f t="shared" si="2"/>
        <v>3.510235889251021</v>
      </c>
      <c r="G50" s="15">
        <f t="shared" si="2"/>
        <v>0.87109192619267417</v>
      </c>
      <c r="H50" s="15">
        <f t="shared" si="2"/>
        <v>0.16631102788352911</v>
      </c>
      <c r="I50" s="15">
        <f t="shared" si="2"/>
        <v>-0.25345326419262509</v>
      </c>
      <c r="J50" s="15">
        <f t="shared" si="2"/>
        <v>3.5825914865301756</v>
      </c>
      <c r="K50" s="15">
        <f t="shared" si="2"/>
        <v>3.3998864758313676</v>
      </c>
      <c r="L50" s="15">
        <f t="shared" si="2"/>
        <v>6.3861904741358897</v>
      </c>
      <c r="M50" s="15">
        <f t="shared" si="2"/>
        <v>3.8166284064251448</v>
      </c>
      <c r="N50" s="15">
        <f t="shared" si="2"/>
        <v>4.1468720246440975</v>
      </c>
      <c r="O50" s="15">
        <f t="shared" si="2"/>
        <v>4.829619088769407</v>
      </c>
      <c r="P50" s="15">
        <f t="shared" si="2"/>
        <v>1.3540629037646608</v>
      </c>
    </row>
    <row r="51" spans="1:16" x14ac:dyDescent="0.2">
      <c r="A51" s="11" t="s">
        <v>13</v>
      </c>
      <c r="B51" s="15">
        <f t="shared" si="2"/>
        <v>18.88288519847903</v>
      </c>
      <c r="C51" s="15">
        <f t="shared" si="2"/>
        <v>22.202399991596003</v>
      </c>
      <c r="D51" s="15">
        <f t="shared" si="2"/>
        <v>12.676692075615671</v>
      </c>
      <c r="E51" s="15">
        <f t="shared" si="2"/>
        <v>6.3260502559580223</v>
      </c>
      <c r="F51" s="15">
        <f t="shared" si="2"/>
        <v>22.380532828635857</v>
      </c>
      <c r="G51" s="15">
        <f t="shared" si="2"/>
        <v>22.500442249440688</v>
      </c>
      <c r="H51" s="15">
        <f t="shared" si="2"/>
        <v>4.8645074040757343</v>
      </c>
      <c r="I51" s="15">
        <f t="shared" si="2"/>
        <v>3.6249492373889001</v>
      </c>
      <c r="J51" s="15">
        <f t="shared" si="2"/>
        <v>3.295862499146978</v>
      </c>
      <c r="K51" s="15">
        <f t="shared" si="2"/>
        <v>3.725779083616938</v>
      </c>
      <c r="L51" s="15">
        <f t="shared" si="2"/>
        <v>7.4</v>
      </c>
      <c r="M51" s="15">
        <f t="shared" si="2"/>
        <v>9.5</v>
      </c>
      <c r="N51" s="15">
        <f t="shared" si="2"/>
        <v>7.9</v>
      </c>
      <c r="O51" s="15">
        <f t="shared" si="2"/>
        <v>7.6000000000000005</v>
      </c>
      <c r="P51" s="15">
        <f t="shared" si="2"/>
        <v>5.7000000000000011</v>
      </c>
    </row>
    <row r="52" spans="1:16" x14ac:dyDescent="0.2">
      <c r="A52" s="11" t="s">
        <v>14</v>
      </c>
      <c r="B52" s="15">
        <f t="shared" si="2"/>
        <v>2.0138771699283029</v>
      </c>
      <c r="C52" s="15">
        <f t="shared" si="2"/>
        <v>3.3593576161632947E-3</v>
      </c>
      <c r="D52" s="15">
        <f t="shared" si="2"/>
        <v>4.1372914772797778</v>
      </c>
      <c r="E52" s="15">
        <f t="shared" si="2"/>
        <v>5.1781580332025149E-19</v>
      </c>
      <c r="F52" s="15">
        <f t="shared" si="2"/>
        <v>0</v>
      </c>
      <c r="G52" s="15">
        <f t="shared" si="2"/>
        <v>0</v>
      </c>
      <c r="H52" s="15">
        <f t="shared" si="2"/>
        <v>-27.281239296291563</v>
      </c>
      <c r="I52" s="15">
        <f t="shared" si="2"/>
        <v>7.2298282807801801E-3</v>
      </c>
      <c r="J52" s="15">
        <f t="shared" si="2"/>
        <v>-5.2986625437399582</v>
      </c>
      <c r="K52" s="15">
        <f t="shared" si="2"/>
        <v>0</v>
      </c>
      <c r="L52" s="15">
        <f t="shared" si="2"/>
        <v>0</v>
      </c>
      <c r="M52" s="15">
        <f t="shared" si="2"/>
        <v>0</v>
      </c>
      <c r="N52" s="15">
        <f t="shared" si="2"/>
        <v>0</v>
      </c>
      <c r="O52" s="15">
        <f t="shared" si="2"/>
        <v>0</v>
      </c>
      <c r="P52" s="15">
        <f t="shared" si="2"/>
        <v>0</v>
      </c>
    </row>
    <row r="53" spans="1:16" x14ac:dyDescent="0.2">
      <c r="A53" s="11" t="s">
        <v>39</v>
      </c>
      <c r="B53" s="15">
        <f t="shared" si="2"/>
        <v>0</v>
      </c>
      <c r="C53" s="15">
        <f t="shared" si="2"/>
        <v>0</v>
      </c>
      <c r="D53" s="15">
        <f t="shared" si="2"/>
        <v>0</v>
      </c>
      <c r="E53" s="15">
        <f t="shared" si="2"/>
        <v>0</v>
      </c>
      <c r="F53" s="15">
        <f t="shared" si="2"/>
        <v>0</v>
      </c>
      <c r="G53" s="15">
        <f t="shared" si="2"/>
        <v>0</v>
      </c>
      <c r="H53" s="15">
        <f t="shared" si="2"/>
        <v>0</v>
      </c>
      <c r="I53" s="15">
        <f t="shared" si="2"/>
        <v>0</v>
      </c>
      <c r="J53" s="15">
        <f t="shared" si="2"/>
        <v>0</v>
      </c>
      <c r="K53" s="15">
        <f t="shared" si="2"/>
        <v>0</v>
      </c>
      <c r="L53" s="15">
        <f t="shared" si="2"/>
        <v>0</v>
      </c>
      <c r="M53" s="15">
        <f t="shared" si="2"/>
        <v>0</v>
      </c>
      <c r="N53" s="15">
        <f t="shared" si="2"/>
        <v>0</v>
      </c>
      <c r="O53" s="15">
        <f t="shared" si="2"/>
        <v>0</v>
      </c>
      <c r="P53" s="15">
        <f t="shared" si="2"/>
        <v>0</v>
      </c>
    </row>
    <row r="54" spans="1:16" x14ac:dyDescent="0.2">
      <c r="A54" s="11" t="s">
        <v>40</v>
      </c>
      <c r="B54" s="15">
        <f t="shared" si="2"/>
        <v>9.4277395386538778</v>
      </c>
      <c r="C54" s="15">
        <f t="shared" si="2"/>
        <v>0</v>
      </c>
      <c r="D54" s="15">
        <f t="shared" si="2"/>
        <v>0</v>
      </c>
      <c r="E54" s="15">
        <f t="shared" si="2"/>
        <v>0</v>
      </c>
      <c r="F54" s="15">
        <f t="shared" si="2"/>
        <v>0</v>
      </c>
      <c r="G54" s="15">
        <f t="shared" si="2"/>
        <v>2.4543830006842993</v>
      </c>
      <c r="H54" s="15">
        <f t="shared" si="2"/>
        <v>0</v>
      </c>
      <c r="I54" s="15">
        <f t="shared" si="2"/>
        <v>-1.0402630619827591E-6</v>
      </c>
      <c r="J54" s="15">
        <f t="shared" si="2"/>
        <v>0</v>
      </c>
      <c r="K54" s="15">
        <f t="shared" si="2"/>
        <v>0</v>
      </c>
      <c r="L54" s="15">
        <f t="shared" si="2"/>
        <v>7.4889195227048706</v>
      </c>
      <c r="M54" s="15">
        <f t="shared" si="2"/>
        <v>0</v>
      </c>
      <c r="N54" s="15">
        <f t="shared" si="2"/>
        <v>0</v>
      </c>
      <c r="O54" s="15">
        <f t="shared" si="2"/>
        <v>0</v>
      </c>
      <c r="P54" s="15">
        <f t="shared" si="2"/>
        <v>0</v>
      </c>
    </row>
    <row r="55" spans="1:16" ht="15" thickBot="1" x14ac:dyDescent="0.25">
      <c r="A55" s="6" t="s">
        <v>15</v>
      </c>
      <c r="B55" s="12">
        <f t="shared" ref="B55:P55" si="3">SUM(B38:B54)</f>
        <v>501.13083699347322</v>
      </c>
      <c r="C55" s="13">
        <f t="shared" si="3"/>
        <v>582.49369028629997</v>
      </c>
      <c r="D55" s="13">
        <f t="shared" si="3"/>
        <v>722.02474430729728</v>
      </c>
      <c r="E55" s="13">
        <f t="shared" si="3"/>
        <v>633.64457767547844</v>
      </c>
      <c r="F55" s="14">
        <f t="shared" si="3"/>
        <v>574.08329429495348</v>
      </c>
      <c r="G55" s="12">
        <f t="shared" si="3"/>
        <v>390.38132141061539</v>
      </c>
      <c r="H55" s="13">
        <f t="shared" si="3"/>
        <v>224.99512885919577</v>
      </c>
      <c r="I55" s="13">
        <f t="shared" si="3"/>
        <v>195.51728012106261</v>
      </c>
      <c r="J55" s="13">
        <f t="shared" si="3"/>
        <v>347.48564057062856</v>
      </c>
      <c r="K55" s="14">
        <f t="shared" si="3"/>
        <v>401.48517022887262</v>
      </c>
      <c r="L55" s="12">
        <f t="shared" si="3"/>
        <v>456.98551696152799</v>
      </c>
      <c r="M55" s="13">
        <f t="shared" si="3"/>
        <v>430.75890337744266</v>
      </c>
      <c r="N55" s="13">
        <f t="shared" si="3"/>
        <v>423.9304106435099</v>
      </c>
      <c r="O55" s="13">
        <f t="shared" si="3"/>
        <v>411.79544359945635</v>
      </c>
      <c r="P55" s="14">
        <f t="shared" si="3"/>
        <v>417.56820122866066</v>
      </c>
    </row>
  </sheetData>
  <mergeCells count="11">
    <mergeCell ref="A36:A37"/>
    <mergeCell ref="B37:P37"/>
    <mergeCell ref="B6:P6"/>
    <mergeCell ref="B3:F3"/>
    <mergeCell ref="G3:K3"/>
    <mergeCell ref="L3:P3"/>
    <mergeCell ref="A5:A6"/>
    <mergeCell ref="B34:F34"/>
    <mergeCell ref="G34:K34"/>
    <mergeCell ref="L34:P34"/>
    <mergeCell ref="A26:A2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Expenditure</vt:lpstr>
    </vt:vector>
  </TitlesOfParts>
  <Company>Endeavour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Langley-Gliddon</dc:creator>
  <cp:lastModifiedBy>Patrick Duffy</cp:lastModifiedBy>
  <cp:lastPrinted>2014-05-07T23:10:16Z</cp:lastPrinted>
  <dcterms:created xsi:type="dcterms:W3CDTF">2014-05-07T23:09:15Z</dcterms:created>
  <dcterms:modified xsi:type="dcterms:W3CDTF">2018-04-12T00:55:22Z</dcterms:modified>
</cp:coreProperties>
</file>